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" sheetId="1" state="visible" r:id="rId1"/>
    <sheet xmlns:r="http://schemas.openxmlformats.org/officeDocument/2006/relationships" name="Example week" sheetId="2" state="visible" r:id="rId2"/>
    <sheet xmlns:r="http://schemas.openxmlformats.org/officeDocument/2006/relationships" name="Cover planner" sheetId="3" state="visible" r:id="rId3"/>
    <sheet xmlns:r="http://schemas.openxmlformats.org/officeDocument/2006/relationships" name="48-hour tracker" sheetId="4" state="visible" r:id="rId4"/>
    <sheet xmlns:r="http://schemas.openxmlformats.org/officeDocument/2006/relationships" name="Before you publish" sheetId="5" state="visible" r:id="rId5"/>
    <sheet xmlns:r="http://schemas.openxmlformats.org/officeDocument/2006/relationships" name="Lists" sheetId="6" state="visible" r:id="rId6"/>
  </sheets>
  <definedNames>
    <definedName name="_xlnm.Print_Titles" localSheetId="0">'Rota'!$4:$6</definedName>
    <definedName name="_xlnm.Print_Area" localSheetId="0">'Rota'!$A$1:$AB$39</definedName>
    <definedName name="_xlnm.Print_Titles" localSheetId="1">'Example week'!$4:$6</definedName>
    <definedName name="_xlnm.Print_Area" localSheetId="1">'Example week'!$A$1:$AB$31</definedName>
    <definedName name="_xlnm.Print_Area" localSheetId="2">'Cover planner'!$A$1:$O$13</definedName>
    <definedName name="_xlnm.Print_Area" localSheetId="3">'48-hour tracker'!$A$1:$W$26</definedName>
    <definedName name="_xlnm.Print_Area" localSheetId="4">'Before you publish'!$A$1:$B$28</definedName>
    <definedName name="_xlnm.Print_Area" localSheetId="5">'Lists'!$A$1:$B$16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d d mmm yyyy"/>
    <numFmt numFmtId="165" formatCode="d mmm"/>
    <numFmt numFmtId="166" formatCode="£#,##0.00;-£#,##0.00;&quot;&quot;"/>
    <numFmt numFmtId="167" formatCode="hh:mm"/>
    <numFmt numFmtId="168" formatCode="0.00;-0.00;&quot;&quot;"/>
    <numFmt numFmtId="169" formatCode="0.0%"/>
    <numFmt numFmtId="170" formatCode="0.0"/>
  </numFmts>
  <fonts count="20">
    <font>
      <name val="Calibri"/>
      <family val="2"/>
      <color theme="1"/>
      <sz val="11"/>
      <scheme val="minor"/>
    </font>
    <font>
      <name val="Arial"/>
      <b val="1"/>
      <color rgb="001F2328"/>
      <sz val="15"/>
    </font>
    <font>
      <name val="Arial"/>
      <b val="1"/>
      <color rgb="001F2328"/>
      <sz val="9"/>
    </font>
    <font>
      <name val="Arial"/>
      <color rgb="001F2328"/>
      <sz val="10"/>
    </font>
    <font>
      <name val="Arial"/>
      <i val="1"/>
      <color rgb="006B7177"/>
      <sz val="8"/>
    </font>
    <font>
      <name val="Arial"/>
      <b val="1"/>
      <color rgb="00FFFFFF"/>
      <sz val="9"/>
    </font>
    <font>
      <name val="Arial"/>
      <color rgb="006B7177"/>
      <sz val="8"/>
    </font>
    <font>
      <name val="Arial"/>
      <b val="1"/>
      <color rgb="001F2328"/>
      <sz val="8"/>
    </font>
    <font>
      <name val="Arial"/>
      <b val="1"/>
      <color rgb="001F2328"/>
      <sz val="10"/>
    </font>
    <font>
      <name val="Arial"/>
      <color rgb="001F2328"/>
      <sz val="9"/>
    </font>
    <font>
      <name val="Arial"/>
      <i val="1"/>
      <color rgb="006B7177"/>
      <sz val="7"/>
    </font>
    <font>
      <name val="Arial"/>
      <color rgb="006B7177"/>
      <sz val="7"/>
    </font>
    <font>
      <name val="Arial"/>
      <color rgb="001F2328"/>
      <sz val="8"/>
    </font>
    <font>
      <name val="Arial"/>
      <i val="1"/>
      <color rgb="006B7177"/>
      <sz val="7.5"/>
    </font>
    <font>
      <name val="Arial"/>
      <b val="1"/>
      <color rgb="00FFFFFF"/>
      <sz val="8"/>
    </font>
    <font>
      <name val="Arial"/>
      <b val="1"/>
      <color rgb="00B42318"/>
      <sz val="8"/>
    </font>
    <font>
      <name val="Arial"/>
      <color rgb="001F2328"/>
      <sz val="12"/>
    </font>
    <font>
      <name val="Arial"/>
      <color rgb="006B7177"/>
      <sz val="9"/>
    </font>
    <font>
      <name val="Arial"/>
      <b val="1"/>
      <color rgb="00FFFFFF"/>
      <sz val="10"/>
    </font>
    <font>
      <name val="Arial"/>
      <i val="1"/>
      <color rgb="006B7177"/>
      <sz val="9"/>
    </font>
  </fonts>
  <fills count="5">
    <fill>
      <patternFill/>
    </fill>
    <fill>
      <patternFill patternType="gray125"/>
    </fill>
    <fill>
      <patternFill patternType="solid">
        <fgColor rgb="00EFEDDF"/>
        <bgColor rgb="00EFEDDF"/>
      </patternFill>
    </fill>
    <fill>
      <patternFill patternType="solid">
        <fgColor rgb="001F2328"/>
        <bgColor rgb="001F2328"/>
      </patternFill>
    </fill>
    <fill>
      <patternFill patternType="solid">
        <fgColor rgb="00F7F6F0"/>
        <bgColor rgb="00F7F6F0"/>
      </patternFill>
    </fill>
  </fills>
  <borders count="11">
    <border>
      <left/>
      <right/>
      <top/>
      <bottom/>
      <diagonal/>
    </border>
    <border>
      <left style="thin">
        <color rgb="00C9C5B5"/>
      </left>
      <right style="thin">
        <color rgb="00C9C5B5"/>
      </right>
      <top style="thin">
        <color rgb="00C9C5B5"/>
      </top>
      <bottom style="thin">
        <color rgb="00C9C5B5"/>
      </bottom>
    </border>
    <border>
      <left/>
      <right/>
      <top style="thin">
        <color rgb="00C9C5B5"/>
      </top>
      <bottom/>
      <diagonal/>
    </border>
    <border>
      <left/>
      <right style="thin">
        <color rgb="00C9C5B5"/>
      </right>
      <top style="thin">
        <color rgb="00C9C5B5"/>
      </top>
      <bottom/>
      <diagonal/>
    </border>
    <border>
      <left/>
      <right style="thin">
        <color rgb="00C9C5B5"/>
      </right>
      <top style="thin">
        <color rgb="00C9C5B5"/>
      </top>
      <bottom style="thin">
        <color rgb="00C9C5B5"/>
      </bottom>
      <diagonal/>
    </border>
    <border>
      <left/>
      <right/>
      <top style="thin">
        <color rgb="00C9C5B5"/>
      </top>
      <bottom style="thin">
        <color rgb="00C9C5B5"/>
      </bottom>
      <diagonal/>
    </border>
    <border>
      <left style="thin">
        <color rgb="00C9C5B5"/>
      </left>
      <right/>
      <top/>
      <bottom/>
      <diagonal/>
    </border>
    <border>
      <left style="thin">
        <color rgb="00C9C5B5"/>
      </left>
      <right style="thin">
        <color rgb="00C9C5B5"/>
      </right>
      <top/>
      <bottom/>
      <diagonal/>
    </border>
    <border>
      <left style="thin">
        <color rgb="00C9C5B5"/>
      </left>
      <right style="thin">
        <color rgb="00C9C5B5"/>
      </right>
      <top/>
      <bottom style="thin">
        <color rgb="00C9C5B5"/>
      </bottom>
      <diagonal/>
    </border>
    <border>
      <left style="thin">
        <color rgb="00C9C5B5"/>
      </left>
      <right style="thin">
        <color rgb="00C9C5B5"/>
      </right>
      <top style="thin">
        <color rgb="008A8676"/>
      </top>
      <bottom style="hair">
        <color rgb="00C9C5B5"/>
      </bottom>
    </border>
    <border>
      <left style="thin">
        <color rgb="00C9C5B5"/>
      </left>
      <right style="thin">
        <color rgb="00C9C5B5"/>
      </right>
      <top style="hair">
        <color rgb="00C9C5B5"/>
      </top>
      <bottom style="thin">
        <color rgb="008A8676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164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5" fontId="6" fillId="0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9" applyAlignment="1" pivotButton="0" quotePrefix="0" xfId="0">
      <alignment horizontal="left" vertical="center" wrapText="1"/>
    </xf>
    <xf numFmtId="0" fontId="9" fillId="0" borderId="9" applyAlignment="1" pivotButton="0" quotePrefix="0" xfId="0">
      <alignment horizontal="left" vertical="center" wrapText="1"/>
    </xf>
    <xf numFmtId="166" fontId="9" fillId="0" borderId="9" applyAlignment="1" pivotButton="0" quotePrefix="0" xfId="0">
      <alignment horizontal="center" vertical="center" wrapText="1"/>
    </xf>
    <xf numFmtId="167" fontId="9" fillId="0" borderId="9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center" vertical="center" wrapText="1"/>
    </xf>
    <xf numFmtId="168" fontId="2" fillId="4" borderId="1" applyAlignment="1" pivotButton="0" quotePrefix="0" xfId="0">
      <alignment horizontal="center" vertical="center" wrapText="1"/>
    </xf>
    <xf numFmtId="168" fontId="9" fillId="0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2" fontId="0" fillId="0" borderId="0" pivotButton="0" quotePrefix="0" xfId="0"/>
    <xf numFmtId="0" fontId="10" fillId="4" borderId="10" applyAlignment="1" pivotButton="0" quotePrefix="0" xfId="0">
      <alignment horizontal="left" vertical="center" wrapText="1"/>
    </xf>
    <xf numFmtId="0" fontId="6" fillId="4" borderId="10" applyAlignment="1" pivotButton="0" quotePrefix="0" xfId="0">
      <alignment horizontal="left" vertical="center" wrapText="1"/>
    </xf>
    <xf numFmtId="166" fontId="11" fillId="4" borderId="10" applyAlignment="1" pivotButton="0" quotePrefix="0" xfId="0">
      <alignment horizontal="center" vertical="center" wrapText="1"/>
    </xf>
    <xf numFmtId="167" fontId="12" fillId="4" borderId="10" applyAlignment="1" pivotButton="0" quotePrefix="0" xfId="0">
      <alignment horizontal="center" vertical="center" wrapText="1"/>
    </xf>
    <xf numFmtId="0" fontId="12" fillId="4" borderId="10" applyAlignment="1" pivotButton="0" quotePrefix="0" xfId="0">
      <alignment horizontal="center" vertical="center" wrapText="1"/>
    </xf>
    <xf numFmtId="168" fontId="2" fillId="2" borderId="1" applyAlignment="1" pivotButton="0" quotePrefix="0" xfId="0">
      <alignment horizontal="center" vertical="center" wrapText="1"/>
    </xf>
    <xf numFmtId="166" fontId="2" fillId="2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center" vertical="center" wrapText="1"/>
    </xf>
    <xf numFmtId="169" fontId="2" fillId="4" borderId="1" applyAlignment="1" pivotButton="0" quotePrefix="0" xfId="0">
      <alignment horizontal="center" vertical="center" wrapText="1"/>
    </xf>
    <xf numFmtId="169" fontId="2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14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170" fontId="9" fillId="4" borderId="1" applyAlignment="1" pivotButton="0" quotePrefix="0" xfId="0">
      <alignment horizontal="center" vertical="center" wrapText="1"/>
    </xf>
    <xf numFmtId="0" fontId="15" fillId="4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center" wrapText="1"/>
    </xf>
    <xf numFmtId="0" fontId="18" fillId="3" borderId="1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color rgb="006B7177"/>
      </font>
      <fill>
        <patternFill patternType="solid">
          <fgColor rgb="00E4E1D4"/>
          <bgColor rgb="00E4E1D4"/>
        </patternFill>
      </fill>
    </dxf>
    <dxf>
      <font>
        <color rgb="001D4E89"/>
      </font>
      <fill>
        <patternFill patternType="solid">
          <fgColor rgb="00DCEBFA"/>
          <bgColor rgb="00DCEBFA"/>
        </patternFill>
      </fill>
    </dxf>
    <dxf>
      <fill>
        <patternFill patternType="solid">
          <fgColor rgb="00FFE2A8"/>
          <bgColor rgb="00FFE2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9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2" customWidth="1" min="2" max="2"/>
    <col width="7.5" customWidth="1" min="3" max="3"/>
    <col width="6.2" customWidth="1" min="4" max="4"/>
    <col width="6.2" customWidth="1" min="5" max="5"/>
    <col width="7.2" customWidth="1" min="6" max="6"/>
    <col width="6.2" customWidth="1" min="7" max="7"/>
    <col width="6.2" customWidth="1" min="8" max="8"/>
    <col width="7.2" customWidth="1" min="9" max="9"/>
    <col width="6.2" customWidth="1" min="10" max="10"/>
    <col width="6.2" customWidth="1" min="11" max="11"/>
    <col width="7.2" customWidth="1" min="12" max="12"/>
    <col width="6.2" customWidth="1" min="13" max="13"/>
    <col width="6.2" customWidth="1" min="14" max="14"/>
    <col width="7.2" customWidth="1" min="15" max="15"/>
    <col width="6.2" customWidth="1" min="16" max="16"/>
    <col width="6.2" customWidth="1" min="17" max="17"/>
    <col width="7.2" customWidth="1" min="18" max="18"/>
    <col width="6.2" customWidth="1" min="19" max="19"/>
    <col width="6.2" customWidth="1" min="20" max="20"/>
    <col width="7.2" customWidth="1" min="21" max="21"/>
    <col width="6.2" customWidth="1" min="22" max="22"/>
    <col width="6.2" customWidth="1" min="23" max="23"/>
    <col width="7.2" customWidth="1" min="24" max="24"/>
    <col width="7.5" customWidth="1" min="25" max="25"/>
    <col width="8" customWidth="1" min="26" max="26"/>
    <col width="7.5" customWidth="1" min="27" max="27"/>
    <col width="9.5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</cols>
  <sheetData>
    <row r="1" ht="24" customHeight="1">
      <c r="A1" s="1" t="inlineStr">
        <is>
          <t>Weekly kitchen rota</t>
        </is>
      </c>
    </row>
    <row r="2" ht="20" customHeight="1">
      <c r="A2" s="2" t="inlineStr">
        <is>
          <t>Venue</t>
        </is>
      </c>
      <c r="B2" s="3" t="n"/>
      <c r="C2" s="4" t="n"/>
      <c r="D2" s="5" t="n"/>
      <c r="E2" s="5" t="n"/>
      <c r="F2" s="5" t="n"/>
      <c r="G2" s="3" t="n"/>
      <c r="H2" s="2" t="inlineStr">
        <is>
          <t>Week commencing (Monday)</t>
        </is>
      </c>
      <c r="I2" s="5" t="n"/>
      <c r="J2" s="5" t="n"/>
      <c r="K2" s="3" t="n"/>
      <c r="L2" s="6" t="n"/>
      <c r="M2" s="5" t="n"/>
      <c r="N2" s="3" t="n"/>
      <c r="O2" s="2" t="inlineStr">
        <is>
          <t>Published on</t>
        </is>
      </c>
      <c r="P2" s="5" t="n"/>
      <c r="Q2" s="3" t="n"/>
      <c r="R2" s="6" t="n"/>
      <c r="S2" s="5" t="n"/>
      <c r="T2" s="3" t="n"/>
      <c r="U2" s="2" t="inlineStr">
        <is>
          <t>Rota by</t>
        </is>
      </c>
      <c r="V2" s="3" t="n"/>
      <c r="W2" s="4" t="n"/>
      <c r="X2" s="5" t="n"/>
      <c r="Y2" s="5" t="n"/>
      <c r="Z2" s="3" t="n"/>
    </row>
    <row r="3" ht="26" customHeight="1">
      <c r="A3" s="7" t="inlineStr">
        <is>
          <t>Type times as 09:00 or 17:30 (a finish after midnight, such as 01:00, is fine). For a split shift, put the second block on the grey "split" row underneath. Pick the area from the list (edit the list on the Lists tab) or type OFF / HOL in the area box. Shaded cells work themselves out.</t>
        </is>
      </c>
    </row>
    <row r="4">
      <c r="D4" s="8">
        <f>IF(ISNUMBER($L$2),$L$2+0,"")</f>
        <v/>
      </c>
      <c r="G4" s="8">
        <f>IF(ISNUMBER($L$2),$L$2+1,"")</f>
        <v/>
      </c>
      <c r="J4" s="8">
        <f>IF(ISNUMBER($L$2),$L$2+2,"")</f>
        <v/>
      </c>
      <c r="M4" s="8">
        <f>IF(ISNUMBER($L$2),$L$2+3,"")</f>
        <v/>
      </c>
      <c r="P4" s="8">
        <f>IF(ISNUMBER($L$2),$L$2+4,"")</f>
        <v/>
      </c>
      <c r="S4" s="8">
        <f>IF(ISNUMBER($L$2),$L$2+5,"")</f>
        <v/>
      </c>
      <c r="V4" s="8">
        <f>IF(ISNUMBER($L$2),$L$2+6,"")</f>
        <v/>
      </c>
    </row>
    <row r="5" ht="18" customHeight="1">
      <c r="A5" s="9" t="inlineStr">
        <is>
          <t>Name</t>
        </is>
      </c>
      <c r="B5" s="9" t="inlineStr">
        <is>
          <t>Role</t>
        </is>
      </c>
      <c r="C5" s="9" t="inlineStr">
        <is>
          <t>Rate £/hr</t>
        </is>
      </c>
      <c r="D5" s="9" t="inlineStr">
        <is>
          <t>Mon</t>
        </is>
      </c>
      <c r="E5" s="5" t="n"/>
      <c r="F5" s="3" t="n"/>
      <c r="G5" s="9" t="inlineStr">
        <is>
          <t>Tue</t>
        </is>
      </c>
      <c r="H5" s="5" t="n"/>
      <c r="I5" s="3" t="n"/>
      <c r="J5" s="9" t="inlineStr">
        <is>
          <t>Wed</t>
        </is>
      </c>
      <c r="K5" s="5" t="n"/>
      <c r="L5" s="3" t="n"/>
      <c r="M5" s="9" t="inlineStr">
        <is>
          <t>Thu</t>
        </is>
      </c>
      <c r="N5" s="5" t="n"/>
      <c r="O5" s="3" t="n"/>
      <c r="P5" s="9" t="inlineStr">
        <is>
          <t>Fri</t>
        </is>
      </c>
      <c r="Q5" s="5" t="n"/>
      <c r="R5" s="3" t="n"/>
      <c r="S5" s="9" t="inlineStr">
        <is>
          <t>Sat</t>
        </is>
      </c>
      <c r="T5" s="5" t="n"/>
      <c r="U5" s="3" t="n"/>
      <c r="V5" s="9" t="inlineStr">
        <is>
          <t>Sun</t>
        </is>
      </c>
      <c r="W5" s="5" t="n"/>
      <c r="X5" s="3" t="n"/>
      <c r="Y5" s="9" t="inlineStr">
        <is>
          <t>Shift hours</t>
        </is>
      </c>
      <c r="Z5" s="9" t="inlineStr">
        <is>
          <t>Unpaid breaks (hrs)</t>
        </is>
      </c>
      <c r="AA5" s="9" t="inlineStr">
        <is>
          <t>Paid hours</t>
        </is>
      </c>
      <c r="AB5" s="9" t="inlineStr">
        <is>
          <t>Cost £</t>
        </is>
      </c>
    </row>
    <row r="6" ht="22" customHeight="1">
      <c r="A6" s="10" t="n"/>
      <c r="B6" s="10" t="n"/>
      <c r="C6" s="10" t="n"/>
      <c r="D6" s="11" t="inlineStr">
        <is>
          <t>Start</t>
        </is>
      </c>
      <c r="E6" s="11" t="inlineStr">
        <is>
          <t>Finish</t>
        </is>
      </c>
      <c r="F6" s="11" t="inlineStr">
        <is>
          <t>Area</t>
        </is>
      </c>
      <c r="G6" s="11" t="inlineStr">
        <is>
          <t>Start</t>
        </is>
      </c>
      <c r="H6" s="11" t="inlineStr">
        <is>
          <t>Finish</t>
        </is>
      </c>
      <c r="I6" s="11" t="inlineStr">
        <is>
          <t>Area</t>
        </is>
      </c>
      <c r="J6" s="11" t="inlineStr">
        <is>
          <t>Start</t>
        </is>
      </c>
      <c r="K6" s="11" t="inlineStr">
        <is>
          <t>Finish</t>
        </is>
      </c>
      <c r="L6" s="11" t="inlineStr">
        <is>
          <t>Area</t>
        </is>
      </c>
      <c r="M6" s="11" t="inlineStr">
        <is>
          <t>Start</t>
        </is>
      </c>
      <c r="N6" s="11" t="inlineStr">
        <is>
          <t>Finish</t>
        </is>
      </c>
      <c r="O6" s="11" t="inlineStr">
        <is>
          <t>Area</t>
        </is>
      </c>
      <c r="P6" s="11" t="inlineStr">
        <is>
          <t>Start</t>
        </is>
      </c>
      <c r="Q6" s="11" t="inlineStr">
        <is>
          <t>Finish</t>
        </is>
      </c>
      <c r="R6" s="11" t="inlineStr">
        <is>
          <t>Area</t>
        </is>
      </c>
      <c r="S6" s="11" t="inlineStr">
        <is>
          <t>Start</t>
        </is>
      </c>
      <c r="T6" s="11" t="inlineStr">
        <is>
          <t>Finish</t>
        </is>
      </c>
      <c r="U6" s="11" t="inlineStr">
        <is>
          <t>Area</t>
        </is>
      </c>
      <c r="V6" s="11" t="inlineStr">
        <is>
          <t>Start</t>
        </is>
      </c>
      <c r="W6" s="11" t="inlineStr">
        <is>
          <t>Finish</t>
        </is>
      </c>
      <c r="X6" s="11" t="inlineStr">
        <is>
          <t>Area</t>
        </is>
      </c>
      <c r="Y6" s="10" t="n"/>
      <c r="Z6" s="10" t="n"/>
      <c r="AA6" s="10" t="n"/>
      <c r="AB6" s="10" t="n"/>
      <c r="AD6" t="inlineStr">
        <is>
          <t>Mon hrs (helper)</t>
        </is>
      </c>
      <c r="AE6" t="inlineStr">
        <is>
          <t>Tue hrs (helper)</t>
        </is>
      </c>
      <c r="AF6" t="inlineStr">
        <is>
          <t>Wed hrs (helper)</t>
        </is>
      </c>
      <c r="AG6" t="inlineStr">
        <is>
          <t>Thu hrs (helper)</t>
        </is>
      </c>
      <c r="AH6" t="inlineStr">
        <is>
          <t>Fri hrs (helper)</t>
        </is>
      </c>
      <c r="AI6" t="inlineStr">
        <is>
          <t>Sat hrs (helper)</t>
        </is>
      </c>
      <c r="AJ6" t="inlineStr">
        <is>
          <t>Sun hrs (helper)</t>
        </is>
      </c>
    </row>
    <row r="7" ht="16" customHeight="1">
      <c r="A7" s="12" t="n"/>
      <c r="B7" s="13" t="n"/>
      <c r="C7" s="14" t="n"/>
      <c r="D7" s="15" t="n"/>
      <c r="E7" s="15" t="n"/>
      <c r="F7" s="16" t="n"/>
      <c r="G7" s="15" t="n"/>
      <c r="H7" s="15" t="n"/>
      <c r="I7" s="16" t="n"/>
      <c r="J7" s="15" t="n"/>
      <c r="K7" s="15" t="n"/>
      <c r="L7" s="16" t="n"/>
      <c r="M7" s="15" t="n"/>
      <c r="N7" s="15" t="n"/>
      <c r="O7" s="16" t="n"/>
      <c r="P7" s="15" t="n"/>
      <c r="Q7" s="15" t="n"/>
      <c r="R7" s="16" t="n"/>
      <c r="S7" s="15" t="n"/>
      <c r="T7" s="15" t="n"/>
      <c r="U7" s="16" t="n"/>
      <c r="V7" s="15" t="n"/>
      <c r="W7" s="15" t="n"/>
      <c r="X7" s="16" t="n"/>
      <c r="Y7" s="17">
        <f>SUM(AD7:AJ8)</f>
        <v/>
      </c>
      <c r="Z7" s="18" t="n"/>
      <c r="AA7" s="17">
        <f>MAX(0,Y7-SUM(Z7))</f>
        <v/>
      </c>
      <c r="AB7" s="19">
        <f>AA7*SUM(C7)</f>
        <v/>
      </c>
      <c r="AD7" s="20">
        <f>IFERROR(IF(OR(D7="",E7=""),0,MOD(HOUR(E7)+MINUTE(E7)/60-HOUR(D7)-MINUTE(D7)/60,24)),0)</f>
        <v/>
      </c>
      <c r="AE7" s="20">
        <f>IFERROR(IF(OR(G7="",H7=""),0,MOD(HOUR(H7)+MINUTE(H7)/60-HOUR(G7)-MINUTE(G7)/60,24)),0)</f>
        <v/>
      </c>
      <c r="AF7" s="20">
        <f>IFERROR(IF(OR(J7="",K7=""),0,MOD(HOUR(K7)+MINUTE(K7)/60-HOUR(J7)-MINUTE(J7)/60,24)),0)</f>
        <v/>
      </c>
      <c r="AG7" s="20">
        <f>IFERROR(IF(OR(M7="",N7=""),0,MOD(HOUR(N7)+MINUTE(N7)/60-HOUR(M7)-MINUTE(M7)/60,24)),0)</f>
        <v/>
      </c>
      <c r="AH7" s="20">
        <f>IFERROR(IF(OR(P7="",Q7=""),0,MOD(HOUR(Q7)+MINUTE(Q7)/60-HOUR(P7)-MINUTE(P7)/60,24)),0)</f>
        <v/>
      </c>
      <c r="AI7" s="20">
        <f>IFERROR(IF(OR(S7="",T7=""),0,MOD(HOUR(T7)+MINUTE(T7)/60-HOUR(S7)-MINUTE(S7)/60,24)),0)</f>
        <v/>
      </c>
      <c r="AJ7" s="20">
        <f>IFERROR(IF(OR(V7="",W7=""),0,MOD(HOUR(W7)+MINUTE(W7)/60-HOUR(V7)-MINUTE(V7)/60,24)),0)</f>
        <v/>
      </c>
    </row>
    <row r="8" ht="13" customHeight="1">
      <c r="A8" s="21" t="inlineStr">
        <is>
          <t xml:space="preserve">   split / 2nd block</t>
        </is>
      </c>
      <c r="B8" s="22" t="n"/>
      <c r="C8" s="23">
        <f>C7</f>
        <v/>
      </c>
      <c r="D8" s="24" t="n"/>
      <c r="E8" s="24" t="n"/>
      <c r="F8" s="25" t="n"/>
      <c r="G8" s="24" t="n"/>
      <c r="H8" s="24" t="n"/>
      <c r="I8" s="25" t="n"/>
      <c r="J8" s="24" t="n"/>
      <c r="K8" s="24" t="n"/>
      <c r="L8" s="25" t="n"/>
      <c r="M8" s="24" t="n"/>
      <c r="N8" s="24" t="n"/>
      <c r="O8" s="25" t="n"/>
      <c r="P8" s="24" t="n"/>
      <c r="Q8" s="24" t="n"/>
      <c r="R8" s="25" t="n"/>
      <c r="S8" s="24" t="n"/>
      <c r="T8" s="24" t="n"/>
      <c r="U8" s="25" t="n"/>
      <c r="V8" s="24" t="n"/>
      <c r="W8" s="24" t="n"/>
      <c r="X8" s="25" t="n"/>
      <c r="Y8" s="10" t="n"/>
      <c r="Z8" s="10" t="n"/>
      <c r="AA8" s="10" t="n"/>
      <c r="AB8" s="10" t="n"/>
      <c r="AD8" s="20">
        <f>IFERROR(IF(OR(D8="",E8=""),0,MOD(HOUR(E8)+MINUTE(E8)/60-HOUR(D8)-MINUTE(D8)/60,24)),0)</f>
        <v/>
      </c>
      <c r="AE8" s="20">
        <f>IFERROR(IF(OR(G8="",H8=""),0,MOD(HOUR(H8)+MINUTE(H8)/60-HOUR(G8)-MINUTE(G8)/60,24)),0)</f>
        <v/>
      </c>
      <c r="AF8" s="20">
        <f>IFERROR(IF(OR(J8="",K8=""),0,MOD(HOUR(K8)+MINUTE(K8)/60-HOUR(J8)-MINUTE(J8)/60,24)),0)</f>
        <v/>
      </c>
      <c r="AG8" s="20">
        <f>IFERROR(IF(OR(M8="",N8=""),0,MOD(HOUR(N8)+MINUTE(N8)/60-HOUR(M8)-MINUTE(M8)/60,24)),0)</f>
        <v/>
      </c>
      <c r="AH8" s="20">
        <f>IFERROR(IF(OR(P8="",Q8=""),0,MOD(HOUR(Q8)+MINUTE(Q8)/60-HOUR(P8)-MINUTE(P8)/60,24)),0)</f>
        <v/>
      </c>
      <c r="AI8" s="20">
        <f>IFERROR(IF(OR(S8="",T8=""),0,MOD(HOUR(T8)+MINUTE(T8)/60-HOUR(S8)-MINUTE(S8)/60,24)),0)</f>
        <v/>
      </c>
      <c r="AJ8" s="20">
        <f>IFERROR(IF(OR(V8="",W8=""),0,MOD(HOUR(W8)+MINUTE(W8)/60-HOUR(V8)-MINUTE(V8)/60,24)),0)</f>
        <v/>
      </c>
    </row>
    <row r="9" ht="16" customHeight="1">
      <c r="A9" s="12" t="n"/>
      <c r="B9" s="13" t="n"/>
      <c r="C9" s="14" t="n"/>
      <c r="D9" s="15" t="n"/>
      <c r="E9" s="15" t="n"/>
      <c r="F9" s="16" t="n"/>
      <c r="G9" s="15" t="n"/>
      <c r="H9" s="15" t="n"/>
      <c r="I9" s="16" t="n"/>
      <c r="J9" s="15" t="n"/>
      <c r="K9" s="15" t="n"/>
      <c r="L9" s="16" t="n"/>
      <c r="M9" s="15" t="n"/>
      <c r="N9" s="15" t="n"/>
      <c r="O9" s="16" t="n"/>
      <c r="P9" s="15" t="n"/>
      <c r="Q9" s="15" t="n"/>
      <c r="R9" s="16" t="n"/>
      <c r="S9" s="15" t="n"/>
      <c r="T9" s="15" t="n"/>
      <c r="U9" s="16" t="n"/>
      <c r="V9" s="15" t="n"/>
      <c r="W9" s="15" t="n"/>
      <c r="X9" s="16" t="n"/>
      <c r="Y9" s="17">
        <f>SUM(AD9:AJ10)</f>
        <v/>
      </c>
      <c r="Z9" s="18" t="n"/>
      <c r="AA9" s="17">
        <f>MAX(0,Y9-SUM(Z9))</f>
        <v/>
      </c>
      <c r="AB9" s="19">
        <f>AA9*SUM(C9)</f>
        <v/>
      </c>
      <c r="AD9" s="20">
        <f>IFERROR(IF(OR(D9="",E9=""),0,MOD(HOUR(E9)+MINUTE(E9)/60-HOUR(D9)-MINUTE(D9)/60,24)),0)</f>
        <v/>
      </c>
      <c r="AE9" s="20">
        <f>IFERROR(IF(OR(G9="",H9=""),0,MOD(HOUR(H9)+MINUTE(H9)/60-HOUR(G9)-MINUTE(G9)/60,24)),0)</f>
        <v/>
      </c>
      <c r="AF9" s="20">
        <f>IFERROR(IF(OR(J9="",K9=""),0,MOD(HOUR(K9)+MINUTE(K9)/60-HOUR(J9)-MINUTE(J9)/60,24)),0)</f>
        <v/>
      </c>
      <c r="AG9" s="20">
        <f>IFERROR(IF(OR(M9="",N9=""),0,MOD(HOUR(N9)+MINUTE(N9)/60-HOUR(M9)-MINUTE(M9)/60,24)),0)</f>
        <v/>
      </c>
      <c r="AH9" s="20">
        <f>IFERROR(IF(OR(P9="",Q9=""),0,MOD(HOUR(Q9)+MINUTE(Q9)/60-HOUR(P9)-MINUTE(P9)/60,24)),0)</f>
        <v/>
      </c>
      <c r="AI9" s="20">
        <f>IFERROR(IF(OR(S9="",T9=""),0,MOD(HOUR(T9)+MINUTE(T9)/60-HOUR(S9)-MINUTE(S9)/60,24)),0)</f>
        <v/>
      </c>
      <c r="AJ9" s="20">
        <f>IFERROR(IF(OR(V9="",W9=""),0,MOD(HOUR(W9)+MINUTE(W9)/60-HOUR(V9)-MINUTE(V9)/60,24)),0)</f>
        <v/>
      </c>
    </row>
    <row r="10" ht="13" customHeight="1">
      <c r="A10" s="21" t="inlineStr">
        <is>
          <t xml:space="preserve">   split / 2nd block</t>
        </is>
      </c>
      <c r="B10" s="22" t="n"/>
      <c r="C10" s="23">
        <f>C9</f>
        <v/>
      </c>
      <c r="D10" s="24" t="n"/>
      <c r="E10" s="24" t="n"/>
      <c r="F10" s="25" t="n"/>
      <c r="G10" s="24" t="n"/>
      <c r="H10" s="24" t="n"/>
      <c r="I10" s="25" t="n"/>
      <c r="J10" s="24" t="n"/>
      <c r="K10" s="24" t="n"/>
      <c r="L10" s="25" t="n"/>
      <c r="M10" s="24" t="n"/>
      <c r="N10" s="24" t="n"/>
      <c r="O10" s="25" t="n"/>
      <c r="P10" s="24" t="n"/>
      <c r="Q10" s="24" t="n"/>
      <c r="R10" s="25" t="n"/>
      <c r="S10" s="24" t="n"/>
      <c r="T10" s="24" t="n"/>
      <c r="U10" s="25" t="n"/>
      <c r="V10" s="24" t="n"/>
      <c r="W10" s="24" t="n"/>
      <c r="X10" s="25" t="n"/>
      <c r="Y10" s="10" t="n"/>
      <c r="Z10" s="10" t="n"/>
      <c r="AA10" s="10" t="n"/>
      <c r="AB10" s="10" t="n"/>
      <c r="AD10" s="20">
        <f>IFERROR(IF(OR(D10="",E10=""),0,MOD(HOUR(E10)+MINUTE(E10)/60-HOUR(D10)-MINUTE(D10)/60,24)),0)</f>
        <v/>
      </c>
      <c r="AE10" s="20">
        <f>IFERROR(IF(OR(G10="",H10=""),0,MOD(HOUR(H10)+MINUTE(H10)/60-HOUR(G10)-MINUTE(G10)/60,24)),0)</f>
        <v/>
      </c>
      <c r="AF10" s="20">
        <f>IFERROR(IF(OR(J10="",K10=""),0,MOD(HOUR(K10)+MINUTE(K10)/60-HOUR(J10)-MINUTE(J10)/60,24)),0)</f>
        <v/>
      </c>
      <c r="AG10" s="20">
        <f>IFERROR(IF(OR(M10="",N10=""),0,MOD(HOUR(N10)+MINUTE(N10)/60-HOUR(M10)-MINUTE(M10)/60,24)),0)</f>
        <v/>
      </c>
      <c r="AH10" s="20">
        <f>IFERROR(IF(OR(P10="",Q10=""),0,MOD(HOUR(Q10)+MINUTE(Q10)/60-HOUR(P10)-MINUTE(P10)/60,24)),0)</f>
        <v/>
      </c>
      <c r="AI10" s="20">
        <f>IFERROR(IF(OR(S10="",T10=""),0,MOD(HOUR(T10)+MINUTE(T10)/60-HOUR(S10)-MINUTE(S10)/60,24)),0)</f>
        <v/>
      </c>
      <c r="AJ10" s="20">
        <f>IFERROR(IF(OR(V10="",W10=""),0,MOD(HOUR(W10)+MINUTE(W10)/60-HOUR(V10)-MINUTE(V10)/60,24)),0)</f>
        <v/>
      </c>
    </row>
    <row r="11" ht="16" customHeight="1">
      <c r="A11" s="12" t="n"/>
      <c r="B11" s="13" t="n"/>
      <c r="C11" s="14" t="n"/>
      <c r="D11" s="15" t="n"/>
      <c r="E11" s="15" t="n"/>
      <c r="F11" s="16" t="n"/>
      <c r="G11" s="15" t="n"/>
      <c r="H11" s="15" t="n"/>
      <c r="I11" s="16" t="n"/>
      <c r="J11" s="15" t="n"/>
      <c r="K11" s="15" t="n"/>
      <c r="L11" s="16" t="n"/>
      <c r="M11" s="15" t="n"/>
      <c r="N11" s="15" t="n"/>
      <c r="O11" s="16" t="n"/>
      <c r="P11" s="15" t="n"/>
      <c r="Q11" s="15" t="n"/>
      <c r="R11" s="16" t="n"/>
      <c r="S11" s="15" t="n"/>
      <c r="T11" s="15" t="n"/>
      <c r="U11" s="16" t="n"/>
      <c r="V11" s="15" t="n"/>
      <c r="W11" s="15" t="n"/>
      <c r="X11" s="16" t="n"/>
      <c r="Y11" s="17">
        <f>SUM(AD11:AJ12)</f>
        <v/>
      </c>
      <c r="Z11" s="18" t="n"/>
      <c r="AA11" s="17">
        <f>MAX(0,Y11-SUM(Z11))</f>
        <v/>
      </c>
      <c r="AB11" s="19">
        <f>AA11*SUM(C11)</f>
        <v/>
      </c>
      <c r="AD11" s="20">
        <f>IFERROR(IF(OR(D11="",E11=""),0,MOD(HOUR(E11)+MINUTE(E11)/60-HOUR(D11)-MINUTE(D11)/60,24)),0)</f>
        <v/>
      </c>
      <c r="AE11" s="20">
        <f>IFERROR(IF(OR(G11="",H11=""),0,MOD(HOUR(H11)+MINUTE(H11)/60-HOUR(G11)-MINUTE(G11)/60,24)),0)</f>
        <v/>
      </c>
      <c r="AF11" s="20">
        <f>IFERROR(IF(OR(J11="",K11=""),0,MOD(HOUR(K11)+MINUTE(K11)/60-HOUR(J11)-MINUTE(J11)/60,24)),0)</f>
        <v/>
      </c>
      <c r="AG11" s="20">
        <f>IFERROR(IF(OR(M11="",N11=""),0,MOD(HOUR(N11)+MINUTE(N11)/60-HOUR(M11)-MINUTE(M11)/60,24)),0)</f>
        <v/>
      </c>
      <c r="AH11" s="20">
        <f>IFERROR(IF(OR(P11="",Q11=""),0,MOD(HOUR(Q11)+MINUTE(Q11)/60-HOUR(P11)-MINUTE(P11)/60,24)),0)</f>
        <v/>
      </c>
      <c r="AI11" s="20">
        <f>IFERROR(IF(OR(S11="",T11=""),0,MOD(HOUR(T11)+MINUTE(T11)/60-HOUR(S11)-MINUTE(S11)/60,24)),0)</f>
        <v/>
      </c>
      <c r="AJ11" s="20">
        <f>IFERROR(IF(OR(V11="",W11=""),0,MOD(HOUR(W11)+MINUTE(W11)/60-HOUR(V11)-MINUTE(V11)/60,24)),0)</f>
        <v/>
      </c>
    </row>
    <row r="12" ht="13" customHeight="1">
      <c r="A12" s="21" t="inlineStr">
        <is>
          <t xml:space="preserve">   split / 2nd block</t>
        </is>
      </c>
      <c r="B12" s="22" t="n"/>
      <c r="C12" s="23">
        <f>C11</f>
        <v/>
      </c>
      <c r="D12" s="24" t="n"/>
      <c r="E12" s="24" t="n"/>
      <c r="F12" s="25" t="n"/>
      <c r="G12" s="24" t="n"/>
      <c r="H12" s="24" t="n"/>
      <c r="I12" s="25" t="n"/>
      <c r="J12" s="24" t="n"/>
      <c r="K12" s="24" t="n"/>
      <c r="L12" s="25" t="n"/>
      <c r="M12" s="24" t="n"/>
      <c r="N12" s="24" t="n"/>
      <c r="O12" s="25" t="n"/>
      <c r="P12" s="24" t="n"/>
      <c r="Q12" s="24" t="n"/>
      <c r="R12" s="25" t="n"/>
      <c r="S12" s="24" t="n"/>
      <c r="T12" s="24" t="n"/>
      <c r="U12" s="25" t="n"/>
      <c r="V12" s="24" t="n"/>
      <c r="W12" s="24" t="n"/>
      <c r="X12" s="25" t="n"/>
      <c r="Y12" s="10" t="n"/>
      <c r="Z12" s="10" t="n"/>
      <c r="AA12" s="10" t="n"/>
      <c r="AB12" s="10" t="n"/>
      <c r="AD12" s="20">
        <f>IFERROR(IF(OR(D12="",E12=""),0,MOD(HOUR(E12)+MINUTE(E12)/60-HOUR(D12)-MINUTE(D12)/60,24)),0)</f>
        <v/>
      </c>
      <c r="AE12" s="20">
        <f>IFERROR(IF(OR(G12="",H12=""),0,MOD(HOUR(H12)+MINUTE(H12)/60-HOUR(G12)-MINUTE(G12)/60,24)),0)</f>
        <v/>
      </c>
      <c r="AF12" s="20">
        <f>IFERROR(IF(OR(J12="",K12=""),0,MOD(HOUR(K12)+MINUTE(K12)/60-HOUR(J12)-MINUTE(J12)/60,24)),0)</f>
        <v/>
      </c>
      <c r="AG12" s="20">
        <f>IFERROR(IF(OR(M12="",N12=""),0,MOD(HOUR(N12)+MINUTE(N12)/60-HOUR(M12)-MINUTE(M12)/60,24)),0)</f>
        <v/>
      </c>
      <c r="AH12" s="20">
        <f>IFERROR(IF(OR(P12="",Q12=""),0,MOD(HOUR(Q12)+MINUTE(Q12)/60-HOUR(P12)-MINUTE(P12)/60,24)),0)</f>
        <v/>
      </c>
      <c r="AI12" s="20">
        <f>IFERROR(IF(OR(S12="",T12=""),0,MOD(HOUR(T12)+MINUTE(T12)/60-HOUR(S12)-MINUTE(S12)/60,24)),0)</f>
        <v/>
      </c>
      <c r="AJ12" s="20">
        <f>IFERROR(IF(OR(V12="",W12=""),0,MOD(HOUR(W12)+MINUTE(W12)/60-HOUR(V12)-MINUTE(V12)/60,24)),0)</f>
        <v/>
      </c>
    </row>
    <row r="13" ht="16" customHeight="1">
      <c r="A13" s="12" t="n"/>
      <c r="B13" s="13" t="n"/>
      <c r="C13" s="14" t="n"/>
      <c r="D13" s="15" t="n"/>
      <c r="E13" s="15" t="n"/>
      <c r="F13" s="16" t="n"/>
      <c r="G13" s="15" t="n"/>
      <c r="H13" s="15" t="n"/>
      <c r="I13" s="16" t="n"/>
      <c r="J13" s="15" t="n"/>
      <c r="K13" s="15" t="n"/>
      <c r="L13" s="16" t="n"/>
      <c r="M13" s="15" t="n"/>
      <c r="N13" s="15" t="n"/>
      <c r="O13" s="16" t="n"/>
      <c r="P13" s="15" t="n"/>
      <c r="Q13" s="15" t="n"/>
      <c r="R13" s="16" t="n"/>
      <c r="S13" s="15" t="n"/>
      <c r="T13" s="15" t="n"/>
      <c r="U13" s="16" t="n"/>
      <c r="V13" s="15" t="n"/>
      <c r="W13" s="15" t="n"/>
      <c r="X13" s="16" t="n"/>
      <c r="Y13" s="17">
        <f>SUM(AD13:AJ14)</f>
        <v/>
      </c>
      <c r="Z13" s="18" t="n"/>
      <c r="AA13" s="17">
        <f>MAX(0,Y13-SUM(Z13))</f>
        <v/>
      </c>
      <c r="AB13" s="19">
        <f>AA13*SUM(C13)</f>
        <v/>
      </c>
      <c r="AD13" s="20">
        <f>IFERROR(IF(OR(D13="",E13=""),0,MOD(HOUR(E13)+MINUTE(E13)/60-HOUR(D13)-MINUTE(D13)/60,24)),0)</f>
        <v/>
      </c>
      <c r="AE13" s="20">
        <f>IFERROR(IF(OR(G13="",H13=""),0,MOD(HOUR(H13)+MINUTE(H13)/60-HOUR(G13)-MINUTE(G13)/60,24)),0)</f>
        <v/>
      </c>
      <c r="AF13" s="20">
        <f>IFERROR(IF(OR(J13="",K13=""),0,MOD(HOUR(K13)+MINUTE(K13)/60-HOUR(J13)-MINUTE(J13)/60,24)),0)</f>
        <v/>
      </c>
      <c r="AG13" s="20">
        <f>IFERROR(IF(OR(M13="",N13=""),0,MOD(HOUR(N13)+MINUTE(N13)/60-HOUR(M13)-MINUTE(M13)/60,24)),0)</f>
        <v/>
      </c>
      <c r="AH13" s="20">
        <f>IFERROR(IF(OR(P13="",Q13=""),0,MOD(HOUR(Q13)+MINUTE(Q13)/60-HOUR(P13)-MINUTE(P13)/60,24)),0)</f>
        <v/>
      </c>
      <c r="AI13" s="20">
        <f>IFERROR(IF(OR(S13="",T13=""),0,MOD(HOUR(T13)+MINUTE(T13)/60-HOUR(S13)-MINUTE(S13)/60,24)),0)</f>
        <v/>
      </c>
      <c r="AJ13" s="20">
        <f>IFERROR(IF(OR(V13="",W13=""),0,MOD(HOUR(W13)+MINUTE(W13)/60-HOUR(V13)-MINUTE(V13)/60,24)),0)</f>
        <v/>
      </c>
    </row>
    <row r="14" ht="13" customHeight="1">
      <c r="A14" s="21" t="inlineStr">
        <is>
          <t xml:space="preserve">   split / 2nd block</t>
        </is>
      </c>
      <c r="B14" s="22" t="n"/>
      <c r="C14" s="23">
        <f>C13</f>
        <v/>
      </c>
      <c r="D14" s="24" t="n"/>
      <c r="E14" s="24" t="n"/>
      <c r="F14" s="25" t="n"/>
      <c r="G14" s="24" t="n"/>
      <c r="H14" s="24" t="n"/>
      <c r="I14" s="25" t="n"/>
      <c r="J14" s="24" t="n"/>
      <c r="K14" s="24" t="n"/>
      <c r="L14" s="25" t="n"/>
      <c r="M14" s="24" t="n"/>
      <c r="N14" s="24" t="n"/>
      <c r="O14" s="25" t="n"/>
      <c r="P14" s="24" t="n"/>
      <c r="Q14" s="24" t="n"/>
      <c r="R14" s="25" t="n"/>
      <c r="S14" s="24" t="n"/>
      <c r="T14" s="24" t="n"/>
      <c r="U14" s="25" t="n"/>
      <c r="V14" s="24" t="n"/>
      <c r="W14" s="24" t="n"/>
      <c r="X14" s="25" t="n"/>
      <c r="Y14" s="10" t="n"/>
      <c r="Z14" s="10" t="n"/>
      <c r="AA14" s="10" t="n"/>
      <c r="AB14" s="10" t="n"/>
      <c r="AD14" s="20">
        <f>IFERROR(IF(OR(D14="",E14=""),0,MOD(HOUR(E14)+MINUTE(E14)/60-HOUR(D14)-MINUTE(D14)/60,24)),0)</f>
        <v/>
      </c>
      <c r="AE14" s="20">
        <f>IFERROR(IF(OR(G14="",H14=""),0,MOD(HOUR(H14)+MINUTE(H14)/60-HOUR(G14)-MINUTE(G14)/60,24)),0)</f>
        <v/>
      </c>
      <c r="AF14" s="20">
        <f>IFERROR(IF(OR(J14="",K14=""),0,MOD(HOUR(K14)+MINUTE(K14)/60-HOUR(J14)-MINUTE(J14)/60,24)),0)</f>
        <v/>
      </c>
      <c r="AG14" s="20">
        <f>IFERROR(IF(OR(M14="",N14=""),0,MOD(HOUR(N14)+MINUTE(N14)/60-HOUR(M14)-MINUTE(M14)/60,24)),0)</f>
        <v/>
      </c>
      <c r="AH14" s="20">
        <f>IFERROR(IF(OR(P14="",Q14=""),0,MOD(HOUR(Q14)+MINUTE(Q14)/60-HOUR(P14)-MINUTE(P14)/60,24)),0)</f>
        <v/>
      </c>
      <c r="AI14" s="20">
        <f>IFERROR(IF(OR(S14="",T14=""),0,MOD(HOUR(T14)+MINUTE(T14)/60-HOUR(S14)-MINUTE(S14)/60,24)),0)</f>
        <v/>
      </c>
      <c r="AJ14" s="20">
        <f>IFERROR(IF(OR(V14="",W14=""),0,MOD(HOUR(W14)+MINUTE(W14)/60-HOUR(V14)-MINUTE(V14)/60,24)),0)</f>
        <v/>
      </c>
    </row>
    <row r="15" ht="16" customHeight="1">
      <c r="A15" s="12" t="n"/>
      <c r="B15" s="13" t="n"/>
      <c r="C15" s="14" t="n"/>
      <c r="D15" s="15" t="n"/>
      <c r="E15" s="15" t="n"/>
      <c r="F15" s="16" t="n"/>
      <c r="G15" s="15" t="n"/>
      <c r="H15" s="15" t="n"/>
      <c r="I15" s="16" t="n"/>
      <c r="J15" s="15" t="n"/>
      <c r="K15" s="15" t="n"/>
      <c r="L15" s="16" t="n"/>
      <c r="M15" s="15" t="n"/>
      <c r="N15" s="15" t="n"/>
      <c r="O15" s="16" t="n"/>
      <c r="P15" s="15" t="n"/>
      <c r="Q15" s="15" t="n"/>
      <c r="R15" s="16" t="n"/>
      <c r="S15" s="15" t="n"/>
      <c r="T15" s="15" t="n"/>
      <c r="U15" s="16" t="n"/>
      <c r="V15" s="15" t="n"/>
      <c r="W15" s="15" t="n"/>
      <c r="X15" s="16" t="n"/>
      <c r="Y15" s="17">
        <f>SUM(AD15:AJ16)</f>
        <v/>
      </c>
      <c r="Z15" s="18" t="n"/>
      <c r="AA15" s="17">
        <f>MAX(0,Y15-SUM(Z15))</f>
        <v/>
      </c>
      <c r="AB15" s="19">
        <f>AA15*SUM(C15)</f>
        <v/>
      </c>
      <c r="AD15" s="20">
        <f>IFERROR(IF(OR(D15="",E15=""),0,MOD(HOUR(E15)+MINUTE(E15)/60-HOUR(D15)-MINUTE(D15)/60,24)),0)</f>
        <v/>
      </c>
      <c r="AE15" s="20">
        <f>IFERROR(IF(OR(G15="",H15=""),0,MOD(HOUR(H15)+MINUTE(H15)/60-HOUR(G15)-MINUTE(G15)/60,24)),0)</f>
        <v/>
      </c>
      <c r="AF15" s="20">
        <f>IFERROR(IF(OR(J15="",K15=""),0,MOD(HOUR(K15)+MINUTE(K15)/60-HOUR(J15)-MINUTE(J15)/60,24)),0)</f>
        <v/>
      </c>
      <c r="AG15" s="20">
        <f>IFERROR(IF(OR(M15="",N15=""),0,MOD(HOUR(N15)+MINUTE(N15)/60-HOUR(M15)-MINUTE(M15)/60,24)),0)</f>
        <v/>
      </c>
      <c r="AH15" s="20">
        <f>IFERROR(IF(OR(P15="",Q15=""),0,MOD(HOUR(Q15)+MINUTE(Q15)/60-HOUR(P15)-MINUTE(P15)/60,24)),0)</f>
        <v/>
      </c>
      <c r="AI15" s="20">
        <f>IFERROR(IF(OR(S15="",T15=""),0,MOD(HOUR(T15)+MINUTE(T15)/60-HOUR(S15)-MINUTE(S15)/60,24)),0)</f>
        <v/>
      </c>
      <c r="AJ15" s="20">
        <f>IFERROR(IF(OR(V15="",W15=""),0,MOD(HOUR(W15)+MINUTE(W15)/60-HOUR(V15)-MINUTE(V15)/60,24)),0)</f>
        <v/>
      </c>
    </row>
    <row r="16" ht="13" customHeight="1">
      <c r="A16" s="21" t="inlineStr">
        <is>
          <t xml:space="preserve">   split / 2nd block</t>
        </is>
      </c>
      <c r="B16" s="22" t="n"/>
      <c r="C16" s="23">
        <f>C15</f>
        <v/>
      </c>
      <c r="D16" s="24" t="n"/>
      <c r="E16" s="24" t="n"/>
      <c r="F16" s="25" t="n"/>
      <c r="G16" s="24" t="n"/>
      <c r="H16" s="24" t="n"/>
      <c r="I16" s="25" t="n"/>
      <c r="J16" s="24" t="n"/>
      <c r="K16" s="24" t="n"/>
      <c r="L16" s="25" t="n"/>
      <c r="M16" s="24" t="n"/>
      <c r="N16" s="24" t="n"/>
      <c r="O16" s="25" t="n"/>
      <c r="P16" s="24" t="n"/>
      <c r="Q16" s="24" t="n"/>
      <c r="R16" s="25" t="n"/>
      <c r="S16" s="24" t="n"/>
      <c r="T16" s="24" t="n"/>
      <c r="U16" s="25" t="n"/>
      <c r="V16" s="24" t="n"/>
      <c r="W16" s="24" t="n"/>
      <c r="X16" s="25" t="n"/>
      <c r="Y16" s="10" t="n"/>
      <c r="Z16" s="10" t="n"/>
      <c r="AA16" s="10" t="n"/>
      <c r="AB16" s="10" t="n"/>
      <c r="AD16" s="20">
        <f>IFERROR(IF(OR(D16="",E16=""),0,MOD(HOUR(E16)+MINUTE(E16)/60-HOUR(D16)-MINUTE(D16)/60,24)),0)</f>
        <v/>
      </c>
      <c r="AE16" s="20">
        <f>IFERROR(IF(OR(G16="",H16=""),0,MOD(HOUR(H16)+MINUTE(H16)/60-HOUR(G16)-MINUTE(G16)/60,24)),0)</f>
        <v/>
      </c>
      <c r="AF16" s="20">
        <f>IFERROR(IF(OR(J16="",K16=""),0,MOD(HOUR(K16)+MINUTE(K16)/60-HOUR(J16)-MINUTE(J16)/60,24)),0)</f>
        <v/>
      </c>
      <c r="AG16" s="20">
        <f>IFERROR(IF(OR(M16="",N16=""),0,MOD(HOUR(N16)+MINUTE(N16)/60-HOUR(M16)-MINUTE(M16)/60,24)),0)</f>
        <v/>
      </c>
      <c r="AH16" s="20">
        <f>IFERROR(IF(OR(P16="",Q16=""),0,MOD(HOUR(Q16)+MINUTE(Q16)/60-HOUR(P16)-MINUTE(P16)/60,24)),0)</f>
        <v/>
      </c>
      <c r="AI16" s="20">
        <f>IFERROR(IF(OR(S16="",T16=""),0,MOD(HOUR(T16)+MINUTE(T16)/60-HOUR(S16)-MINUTE(S16)/60,24)),0)</f>
        <v/>
      </c>
      <c r="AJ16" s="20">
        <f>IFERROR(IF(OR(V16="",W16=""),0,MOD(HOUR(W16)+MINUTE(W16)/60-HOUR(V16)-MINUTE(V16)/60,24)),0)</f>
        <v/>
      </c>
    </row>
    <row r="17" ht="16" customHeight="1">
      <c r="A17" s="12" t="n"/>
      <c r="B17" s="13" t="n"/>
      <c r="C17" s="14" t="n"/>
      <c r="D17" s="15" t="n"/>
      <c r="E17" s="15" t="n"/>
      <c r="F17" s="16" t="n"/>
      <c r="G17" s="15" t="n"/>
      <c r="H17" s="15" t="n"/>
      <c r="I17" s="16" t="n"/>
      <c r="J17" s="15" t="n"/>
      <c r="K17" s="15" t="n"/>
      <c r="L17" s="16" t="n"/>
      <c r="M17" s="15" t="n"/>
      <c r="N17" s="15" t="n"/>
      <c r="O17" s="16" t="n"/>
      <c r="P17" s="15" t="n"/>
      <c r="Q17" s="15" t="n"/>
      <c r="R17" s="16" t="n"/>
      <c r="S17" s="15" t="n"/>
      <c r="T17" s="15" t="n"/>
      <c r="U17" s="16" t="n"/>
      <c r="V17" s="15" t="n"/>
      <c r="W17" s="15" t="n"/>
      <c r="X17" s="16" t="n"/>
      <c r="Y17" s="17">
        <f>SUM(AD17:AJ18)</f>
        <v/>
      </c>
      <c r="Z17" s="18" t="n"/>
      <c r="AA17" s="17">
        <f>MAX(0,Y17-SUM(Z17))</f>
        <v/>
      </c>
      <c r="AB17" s="19">
        <f>AA17*SUM(C17)</f>
        <v/>
      </c>
      <c r="AD17" s="20">
        <f>IFERROR(IF(OR(D17="",E17=""),0,MOD(HOUR(E17)+MINUTE(E17)/60-HOUR(D17)-MINUTE(D17)/60,24)),0)</f>
        <v/>
      </c>
      <c r="AE17" s="20">
        <f>IFERROR(IF(OR(G17="",H17=""),0,MOD(HOUR(H17)+MINUTE(H17)/60-HOUR(G17)-MINUTE(G17)/60,24)),0)</f>
        <v/>
      </c>
      <c r="AF17" s="20">
        <f>IFERROR(IF(OR(J17="",K17=""),0,MOD(HOUR(K17)+MINUTE(K17)/60-HOUR(J17)-MINUTE(J17)/60,24)),0)</f>
        <v/>
      </c>
      <c r="AG17" s="20">
        <f>IFERROR(IF(OR(M17="",N17=""),0,MOD(HOUR(N17)+MINUTE(N17)/60-HOUR(M17)-MINUTE(M17)/60,24)),0)</f>
        <v/>
      </c>
      <c r="AH17" s="20">
        <f>IFERROR(IF(OR(P17="",Q17=""),0,MOD(HOUR(Q17)+MINUTE(Q17)/60-HOUR(P17)-MINUTE(P17)/60,24)),0)</f>
        <v/>
      </c>
      <c r="AI17" s="20">
        <f>IFERROR(IF(OR(S17="",T17=""),0,MOD(HOUR(T17)+MINUTE(T17)/60-HOUR(S17)-MINUTE(S17)/60,24)),0)</f>
        <v/>
      </c>
      <c r="AJ17" s="20">
        <f>IFERROR(IF(OR(V17="",W17=""),0,MOD(HOUR(W17)+MINUTE(W17)/60-HOUR(V17)-MINUTE(V17)/60,24)),0)</f>
        <v/>
      </c>
    </row>
    <row r="18" ht="13" customHeight="1">
      <c r="A18" s="21" t="inlineStr">
        <is>
          <t xml:space="preserve">   split / 2nd block</t>
        </is>
      </c>
      <c r="B18" s="22" t="n"/>
      <c r="C18" s="23">
        <f>C17</f>
        <v/>
      </c>
      <c r="D18" s="24" t="n"/>
      <c r="E18" s="24" t="n"/>
      <c r="F18" s="25" t="n"/>
      <c r="G18" s="24" t="n"/>
      <c r="H18" s="24" t="n"/>
      <c r="I18" s="25" t="n"/>
      <c r="J18" s="24" t="n"/>
      <c r="K18" s="24" t="n"/>
      <c r="L18" s="25" t="n"/>
      <c r="M18" s="24" t="n"/>
      <c r="N18" s="24" t="n"/>
      <c r="O18" s="25" t="n"/>
      <c r="P18" s="24" t="n"/>
      <c r="Q18" s="24" t="n"/>
      <c r="R18" s="25" t="n"/>
      <c r="S18" s="24" t="n"/>
      <c r="T18" s="24" t="n"/>
      <c r="U18" s="25" t="n"/>
      <c r="V18" s="24" t="n"/>
      <c r="W18" s="24" t="n"/>
      <c r="X18" s="25" t="n"/>
      <c r="Y18" s="10" t="n"/>
      <c r="Z18" s="10" t="n"/>
      <c r="AA18" s="10" t="n"/>
      <c r="AB18" s="10" t="n"/>
      <c r="AD18" s="20">
        <f>IFERROR(IF(OR(D18="",E18=""),0,MOD(HOUR(E18)+MINUTE(E18)/60-HOUR(D18)-MINUTE(D18)/60,24)),0)</f>
        <v/>
      </c>
      <c r="AE18" s="20">
        <f>IFERROR(IF(OR(G18="",H18=""),0,MOD(HOUR(H18)+MINUTE(H18)/60-HOUR(G18)-MINUTE(G18)/60,24)),0)</f>
        <v/>
      </c>
      <c r="AF18" s="20">
        <f>IFERROR(IF(OR(J18="",K18=""),0,MOD(HOUR(K18)+MINUTE(K18)/60-HOUR(J18)-MINUTE(J18)/60,24)),0)</f>
        <v/>
      </c>
      <c r="AG18" s="20">
        <f>IFERROR(IF(OR(M18="",N18=""),0,MOD(HOUR(N18)+MINUTE(N18)/60-HOUR(M18)-MINUTE(M18)/60,24)),0)</f>
        <v/>
      </c>
      <c r="AH18" s="20">
        <f>IFERROR(IF(OR(P18="",Q18=""),0,MOD(HOUR(Q18)+MINUTE(Q18)/60-HOUR(P18)-MINUTE(P18)/60,24)),0)</f>
        <v/>
      </c>
      <c r="AI18" s="20">
        <f>IFERROR(IF(OR(S18="",T18=""),0,MOD(HOUR(T18)+MINUTE(T18)/60-HOUR(S18)-MINUTE(S18)/60,24)),0)</f>
        <v/>
      </c>
      <c r="AJ18" s="20">
        <f>IFERROR(IF(OR(V18="",W18=""),0,MOD(HOUR(W18)+MINUTE(W18)/60-HOUR(V18)-MINUTE(V18)/60,24)),0)</f>
        <v/>
      </c>
    </row>
    <row r="19" ht="16" customHeight="1">
      <c r="A19" s="12" t="n"/>
      <c r="B19" s="13" t="n"/>
      <c r="C19" s="14" t="n"/>
      <c r="D19" s="15" t="n"/>
      <c r="E19" s="15" t="n"/>
      <c r="F19" s="16" t="n"/>
      <c r="G19" s="15" t="n"/>
      <c r="H19" s="15" t="n"/>
      <c r="I19" s="16" t="n"/>
      <c r="J19" s="15" t="n"/>
      <c r="K19" s="15" t="n"/>
      <c r="L19" s="16" t="n"/>
      <c r="M19" s="15" t="n"/>
      <c r="N19" s="15" t="n"/>
      <c r="O19" s="16" t="n"/>
      <c r="P19" s="15" t="n"/>
      <c r="Q19" s="15" t="n"/>
      <c r="R19" s="16" t="n"/>
      <c r="S19" s="15" t="n"/>
      <c r="T19" s="15" t="n"/>
      <c r="U19" s="16" t="n"/>
      <c r="V19" s="15" t="n"/>
      <c r="W19" s="15" t="n"/>
      <c r="X19" s="16" t="n"/>
      <c r="Y19" s="17">
        <f>SUM(AD19:AJ20)</f>
        <v/>
      </c>
      <c r="Z19" s="18" t="n"/>
      <c r="AA19" s="17">
        <f>MAX(0,Y19-SUM(Z19))</f>
        <v/>
      </c>
      <c r="AB19" s="19">
        <f>AA19*SUM(C19)</f>
        <v/>
      </c>
      <c r="AD19" s="20">
        <f>IFERROR(IF(OR(D19="",E19=""),0,MOD(HOUR(E19)+MINUTE(E19)/60-HOUR(D19)-MINUTE(D19)/60,24)),0)</f>
        <v/>
      </c>
      <c r="AE19" s="20">
        <f>IFERROR(IF(OR(G19="",H19=""),0,MOD(HOUR(H19)+MINUTE(H19)/60-HOUR(G19)-MINUTE(G19)/60,24)),0)</f>
        <v/>
      </c>
      <c r="AF19" s="20">
        <f>IFERROR(IF(OR(J19="",K19=""),0,MOD(HOUR(K19)+MINUTE(K19)/60-HOUR(J19)-MINUTE(J19)/60,24)),0)</f>
        <v/>
      </c>
      <c r="AG19" s="20">
        <f>IFERROR(IF(OR(M19="",N19=""),0,MOD(HOUR(N19)+MINUTE(N19)/60-HOUR(M19)-MINUTE(M19)/60,24)),0)</f>
        <v/>
      </c>
      <c r="AH19" s="20">
        <f>IFERROR(IF(OR(P19="",Q19=""),0,MOD(HOUR(Q19)+MINUTE(Q19)/60-HOUR(P19)-MINUTE(P19)/60,24)),0)</f>
        <v/>
      </c>
      <c r="AI19" s="20">
        <f>IFERROR(IF(OR(S19="",T19=""),0,MOD(HOUR(T19)+MINUTE(T19)/60-HOUR(S19)-MINUTE(S19)/60,24)),0)</f>
        <v/>
      </c>
      <c r="AJ19" s="20">
        <f>IFERROR(IF(OR(V19="",W19=""),0,MOD(HOUR(W19)+MINUTE(W19)/60-HOUR(V19)-MINUTE(V19)/60,24)),0)</f>
        <v/>
      </c>
    </row>
    <row r="20" ht="13" customHeight="1">
      <c r="A20" s="21" t="inlineStr">
        <is>
          <t xml:space="preserve">   split / 2nd block</t>
        </is>
      </c>
      <c r="B20" s="22" t="n"/>
      <c r="C20" s="23">
        <f>C19</f>
        <v/>
      </c>
      <c r="D20" s="24" t="n"/>
      <c r="E20" s="24" t="n"/>
      <c r="F20" s="25" t="n"/>
      <c r="G20" s="24" t="n"/>
      <c r="H20" s="24" t="n"/>
      <c r="I20" s="25" t="n"/>
      <c r="J20" s="24" t="n"/>
      <c r="K20" s="24" t="n"/>
      <c r="L20" s="25" t="n"/>
      <c r="M20" s="24" t="n"/>
      <c r="N20" s="24" t="n"/>
      <c r="O20" s="25" t="n"/>
      <c r="P20" s="24" t="n"/>
      <c r="Q20" s="24" t="n"/>
      <c r="R20" s="25" t="n"/>
      <c r="S20" s="24" t="n"/>
      <c r="T20" s="24" t="n"/>
      <c r="U20" s="25" t="n"/>
      <c r="V20" s="24" t="n"/>
      <c r="W20" s="24" t="n"/>
      <c r="X20" s="25" t="n"/>
      <c r="Y20" s="10" t="n"/>
      <c r="Z20" s="10" t="n"/>
      <c r="AA20" s="10" t="n"/>
      <c r="AB20" s="10" t="n"/>
      <c r="AD20" s="20">
        <f>IFERROR(IF(OR(D20="",E20=""),0,MOD(HOUR(E20)+MINUTE(E20)/60-HOUR(D20)-MINUTE(D20)/60,24)),0)</f>
        <v/>
      </c>
      <c r="AE20" s="20">
        <f>IFERROR(IF(OR(G20="",H20=""),0,MOD(HOUR(H20)+MINUTE(H20)/60-HOUR(G20)-MINUTE(G20)/60,24)),0)</f>
        <v/>
      </c>
      <c r="AF20" s="20">
        <f>IFERROR(IF(OR(J20="",K20=""),0,MOD(HOUR(K20)+MINUTE(K20)/60-HOUR(J20)-MINUTE(J20)/60,24)),0)</f>
        <v/>
      </c>
      <c r="AG20" s="20">
        <f>IFERROR(IF(OR(M20="",N20=""),0,MOD(HOUR(N20)+MINUTE(N20)/60-HOUR(M20)-MINUTE(M20)/60,24)),0)</f>
        <v/>
      </c>
      <c r="AH20" s="20">
        <f>IFERROR(IF(OR(P20="",Q20=""),0,MOD(HOUR(Q20)+MINUTE(Q20)/60-HOUR(P20)-MINUTE(P20)/60,24)),0)</f>
        <v/>
      </c>
      <c r="AI20" s="20">
        <f>IFERROR(IF(OR(S20="",T20=""),0,MOD(HOUR(T20)+MINUTE(T20)/60-HOUR(S20)-MINUTE(S20)/60,24)),0)</f>
        <v/>
      </c>
      <c r="AJ20" s="20">
        <f>IFERROR(IF(OR(V20="",W20=""),0,MOD(HOUR(W20)+MINUTE(W20)/60-HOUR(V20)-MINUTE(V20)/60,24)),0)</f>
        <v/>
      </c>
    </row>
    <row r="21" ht="16" customHeight="1">
      <c r="A21" s="12" t="n"/>
      <c r="B21" s="13" t="n"/>
      <c r="C21" s="14" t="n"/>
      <c r="D21" s="15" t="n"/>
      <c r="E21" s="15" t="n"/>
      <c r="F21" s="16" t="n"/>
      <c r="G21" s="15" t="n"/>
      <c r="H21" s="15" t="n"/>
      <c r="I21" s="16" t="n"/>
      <c r="J21" s="15" t="n"/>
      <c r="K21" s="15" t="n"/>
      <c r="L21" s="16" t="n"/>
      <c r="M21" s="15" t="n"/>
      <c r="N21" s="15" t="n"/>
      <c r="O21" s="16" t="n"/>
      <c r="P21" s="15" t="n"/>
      <c r="Q21" s="15" t="n"/>
      <c r="R21" s="16" t="n"/>
      <c r="S21" s="15" t="n"/>
      <c r="T21" s="15" t="n"/>
      <c r="U21" s="16" t="n"/>
      <c r="V21" s="15" t="n"/>
      <c r="W21" s="15" t="n"/>
      <c r="X21" s="16" t="n"/>
      <c r="Y21" s="17">
        <f>SUM(AD21:AJ22)</f>
        <v/>
      </c>
      <c r="Z21" s="18" t="n"/>
      <c r="AA21" s="17">
        <f>MAX(0,Y21-SUM(Z21))</f>
        <v/>
      </c>
      <c r="AB21" s="19">
        <f>AA21*SUM(C21)</f>
        <v/>
      </c>
      <c r="AD21" s="20">
        <f>IFERROR(IF(OR(D21="",E21=""),0,MOD(HOUR(E21)+MINUTE(E21)/60-HOUR(D21)-MINUTE(D21)/60,24)),0)</f>
        <v/>
      </c>
      <c r="AE21" s="20">
        <f>IFERROR(IF(OR(G21="",H21=""),0,MOD(HOUR(H21)+MINUTE(H21)/60-HOUR(G21)-MINUTE(G21)/60,24)),0)</f>
        <v/>
      </c>
      <c r="AF21" s="20">
        <f>IFERROR(IF(OR(J21="",K21=""),0,MOD(HOUR(K21)+MINUTE(K21)/60-HOUR(J21)-MINUTE(J21)/60,24)),0)</f>
        <v/>
      </c>
      <c r="AG21" s="20">
        <f>IFERROR(IF(OR(M21="",N21=""),0,MOD(HOUR(N21)+MINUTE(N21)/60-HOUR(M21)-MINUTE(M21)/60,24)),0)</f>
        <v/>
      </c>
      <c r="AH21" s="20">
        <f>IFERROR(IF(OR(P21="",Q21=""),0,MOD(HOUR(Q21)+MINUTE(Q21)/60-HOUR(P21)-MINUTE(P21)/60,24)),0)</f>
        <v/>
      </c>
      <c r="AI21" s="20">
        <f>IFERROR(IF(OR(S21="",T21=""),0,MOD(HOUR(T21)+MINUTE(T21)/60-HOUR(S21)-MINUTE(S21)/60,24)),0)</f>
        <v/>
      </c>
      <c r="AJ21" s="20">
        <f>IFERROR(IF(OR(V21="",W21=""),0,MOD(HOUR(W21)+MINUTE(W21)/60-HOUR(V21)-MINUTE(V21)/60,24)),0)</f>
        <v/>
      </c>
    </row>
    <row r="22" ht="13" customHeight="1">
      <c r="A22" s="21" t="inlineStr">
        <is>
          <t xml:space="preserve">   split / 2nd block</t>
        </is>
      </c>
      <c r="B22" s="22" t="n"/>
      <c r="C22" s="23">
        <f>C21</f>
        <v/>
      </c>
      <c r="D22" s="24" t="n"/>
      <c r="E22" s="24" t="n"/>
      <c r="F22" s="25" t="n"/>
      <c r="G22" s="24" t="n"/>
      <c r="H22" s="24" t="n"/>
      <c r="I22" s="25" t="n"/>
      <c r="J22" s="24" t="n"/>
      <c r="K22" s="24" t="n"/>
      <c r="L22" s="25" t="n"/>
      <c r="M22" s="24" t="n"/>
      <c r="N22" s="24" t="n"/>
      <c r="O22" s="25" t="n"/>
      <c r="P22" s="24" t="n"/>
      <c r="Q22" s="24" t="n"/>
      <c r="R22" s="25" t="n"/>
      <c r="S22" s="24" t="n"/>
      <c r="T22" s="24" t="n"/>
      <c r="U22" s="25" t="n"/>
      <c r="V22" s="24" t="n"/>
      <c r="W22" s="24" t="n"/>
      <c r="X22" s="25" t="n"/>
      <c r="Y22" s="10" t="n"/>
      <c r="Z22" s="10" t="n"/>
      <c r="AA22" s="10" t="n"/>
      <c r="AB22" s="10" t="n"/>
      <c r="AD22" s="20">
        <f>IFERROR(IF(OR(D22="",E22=""),0,MOD(HOUR(E22)+MINUTE(E22)/60-HOUR(D22)-MINUTE(D22)/60,24)),0)</f>
        <v/>
      </c>
      <c r="AE22" s="20">
        <f>IFERROR(IF(OR(G22="",H22=""),0,MOD(HOUR(H22)+MINUTE(H22)/60-HOUR(G22)-MINUTE(G22)/60,24)),0)</f>
        <v/>
      </c>
      <c r="AF22" s="20">
        <f>IFERROR(IF(OR(J22="",K22=""),0,MOD(HOUR(K22)+MINUTE(K22)/60-HOUR(J22)-MINUTE(J22)/60,24)),0)</f>
        <v/>
      </c>
      <c r="AG22" s="20">
        <f>IFERROR(IF(OR(M22="",N22=""),0,MOD(HOUR(N22)+MINUTE(N22)/60-HOUR(M22)-MINUTE(M22)/60,24)),0)</f>
        <v/>
      </c>
      <c r="AH22" s="20">
        <f>IFERROR(IF(OR(P22="",Q22=""),0,MOD(HOUR(Q22)+MINUTE(Q22)/60-HOUR(P22)-MINUTE(P22)/60,24)),0)</f>
        <v/>
      </c>
      <c r="AI22" s="20">
        <f>IFERROR(IF(OR(S22="",T22=""),0,MOD(HOUR(T22)+MINUTE(T22)/60-HOUR(S22)-MINUTE(S22)/60,24)),0)</f>
        <v/>
      </c>
      <c r="AJ22" s="20">
        <f>IFERROR(IF(OR(V22="",W22=""),0,MOD(HOUR(W22)+MINUTE(W22)/60-HOUR(V22)-MINUTE(V22)/60,24)),0)</f>
        <v/>
      </c>
    </row>
    <row r="23" ht="16" customHeight="1">
      <c r="A23" s="12" t="n"/>
      <c r="B23" s="13" t="n"/>
      <c r="C23" s="14" t="n"/>
      <c r="D23" s="15" t="n"/>
      <c r="E23" s="15" t="n"/>
      <c r="F23" s="16" t="n"/>
      <c r="G23" s="15" t="n"/>
      <c r="H23" s="15" t="n"/>
      <c r="I23" s="16" t="n"/>
      <c r="J23" s="15" t="n"/>
      <c r="K23" s="15" t="n"/>
      <c r="L23" s="16" t="n"/>
      <c r="M23" s="15" t="n"/>
      <c r="N23" s="15" t="n"/>
      <c r="O23" s="16" t="n"/>
      <c r="P23" s="15" t="n"/>
      <c r="Q23" s="15" t="n"/>
      <c r="R23" s="16" t="n"/>
      <c r="S23" s="15" t="n"/>
      <c r="T23" s="15" t="n"/>
      <c r="U23" s="16" t="n"/>
      <c r="V23" s="15" t="n"/>
      <c r="W23" s="15" t="n"/>
      <c r="X23" s="16" t="n"/>
      <c r="Y23" s="17">
        <f>SUM(AD23:AJ24)</f>
        <v/>
      </c>
      <c r="Z23" s="18" t="n"/>
      <c r="AA23" s="17">
        <f>MAX(0,Y23-SUM(Z23))</f>
        <v/>
      </c>
      <c r="AB23" s="19">
        <f>AA23*SUM(C23)</f>
        <v/>
      </c>
      <c r="AD23" s="20">
        <f>IFERROR(IF(OR(D23="",E23=""),0,MOD(HOUR(E23)+MINUTE(E23)/60-HOUR(D23)-MINUTE(D23)/60,24)),0)</f>
        <v/>
      </c>
      <c r="AE23" s="20">
        <f>IFERROR(IF(OR(G23="",H23=""),0,MOD(HOUR(H23)+MINUTE(H23)/60-HOUR(G23)-MINUTE(G23)/60,24)),0)</f>
        <v/>
      </c>
      <c r="AF23" s="20">
        <f>IFERROR(IF(OR(J23="",K23=""),0,MOD(HOUR(K23)+MINUTE(K23)/60-HOUR(J23)-MINUTE(J23)/60,24)),0)</f>
        <v/>
      </c>
      <c r="AG23" s="20">
        <f>IFERROR(IF(OR(M23="",N23=""),0,MOD(HOUR(N23)+MINUTE(N23)/60-HOUR(M23)-MINUTE(M23)/60,24)),0)</f>
        <v/>
      </c>
      <c r="AH23" s="20">
        <f>IFERROR(IF(OR(P23="",Q23=""),0,MOD(HOUR(Q23)+MINUTE(Q23)/60-HOUR(P23)-MINUTE(P23)/60,24)),0)</f>
        <v/>
      </c>
      <c r="AI23" s="20">
        <f>IFERROR(IF(OR(S23="",T23=""),0,MOD(HOUR(T23)+MINUTE(T23)/60-HOUR(S23)-MINUTE(S23)/60,24)),0)</f>
        <v/>
      </c>
      <c r="AJ23" s="20">
        <f>IFERROR(IF(OR(V23="",W23=""),0,MOD(HOUR(W23)+MINUTE(W23)/60-HOUR(V23)-MINUTE(V23)/60,24)),0)</f>
        <v/>
      </c>
    </row>
    <row r="24" ht="13" customHeight="1">
      <c r="A24" s="21" t="inlineStr">
        <is>
          <t xml:space="preserve">   split / 2nd block</t>
        </is>
      </c>
      <c r="B24" s="22" t="n"/>
      <c r="C24" s="23">
        <f>C23</f>
        <v/>
      </c>
      <c r="D24" s="24" t="n"/>
      <c r="E24" s="24" t="n"/>
      <c r="F24" s="25" t="n"/>
      <c r="G24" s="24" t="n"/>
      <c r="H24" s="24" t="n"/>
      <c r="I24" s="25" t="n"/>
      <c r="J24" s="24" t="n"/>
      <c r="K24" s="24" t="n"/>
      <c r="L24" s="25" t="n"/>
      <c r="M24" s="24" t="n"/>
      <c r="N24" s="24" t="n"/>
      <c r="O24" s="25" t="n"/>
      <c r="P24" s="24" t="n"/>
      <c r="Q24" s="24" t="n"/>
      <c r="R24" s="25" t="n"/>
      <c r="S24" s="24" t="n"/>
      <c r="T24" s="24" t="n"/>
      <c r="U24" s="25" t="n"/>
      <c r="V24" s="24" t="n"/>
      <c r="W24" s="24" t="n"/>
      <c r="X24" s="25" t="n"/>
      <c r="Y24" s="10" t="n"/>
      <c r="Z24" s="10" t="n"/>
      <c r="AA24" s="10" t="n"/>
      <c r="AB24" s="10" t="n"/>
      <c r="AD24" s="20">
        <f>IFERROR(IF(OR(D24="",E24=""),0,MOD(HOUR(E24)+MINUTE(E24)/60-HOUR(D24)-MINUTE(D24)/60,24)),0)</f>
        <v/>
      </c>
      <c r="AE24" s="20">
        <f>IFERROR(IF(OR(G24="",H24=""),0,MOD(HOUR(H24)+MINUTE(H24)/60-HOUR(G24)-MINUTE(G24)/60,24)),0)</f>
        <v/>
      </c>
      <c r="AF24" s="20">
        <f>IFERROR(IF(OR(J24="",K24=""),0,MOD(HOUR(K24)+MINUTE(K24)/60-HOUR(J24)-MINUTE(J24)/60,24)),0)</f>
        <v/>
      </c>
      <c r="AG24" s="20">
        <f>IFERROR(IF(OR(M24="",N24=""),0,MOD(HOUR(N24)+MINUTE(N24)/60-HOUR(M24)-MINUTE(M24)/60,24)),0)</f>
        <v/>
      </c>
      <c r="AH24" s="20">
        <f>IFERROR(IF(OR(P24="",Q24=""),0,MOD(HOUR(Q24)+MINUTE(Q24)/60-HOUR(P24)-MINUTE(P24)/60,24)),0)</f>
        <v/>
      </c>
      <c r="AI24" s="20">
        <f>IFERROR(IF(OR(S24="",T24=""),0,MOD(HOUR(T24)+MINUTE(T24)/60-HOUR(S24)-MINUTE(S24)/60,24)),0)</f>
        <v/>
      </c>
      <c r="AJ24" s="20">
        <f>IFERROR(IF(OR(V24="",W24=""),0,MOD(HOUR(W24)+MINUTE(W24)/60-HOUR(V24)-MINUTE(V24)/60,24)),0)</f>
        <v/>
      </c>
    </row>
    <row r="25" ht="16" customHeight="1">
      <c r="A25" s="12" t="n"/>
      <c r="B25" s="13" t="n"/>
      <c r="C25" s="14" t="n"/>
      <c r="D25" s="15" t="n"/>
      <c r="E25" s="15" t="n"/>
      <c r="F25" s="16" t="n"/>
      <c r="G25" s="15" t="n"/>
      <c r="H25" s="15" t="n"/>
      <c r="I25" s="16" t="n"/>
      <c r="J25" s="15" t="n"/>
      <c r="K25" s="15" t="n"/>
      <c r="L25" s="16" t="n"/>
      <c r="M25" s="15" t="n"/>
      <c r="N25" s="15" t="n"/>
      <c r="O25" s="16" t="n"/>
      <c r="P25" s="15" t="n"/>
      <c r="Q25" s="15" t="n"/>
      <c r="R25" s="16" t="n"/>
      <c r="S25" s="15" t="n"/>
      <c r="T25" s="15" t="n"/>
      <c r="U25" s="16" t="n"/>
      <c r="V25" s="15" t="n"/>
      <c r="W25" s="15" t="n"/>
      <c r="X25" s="16" t="n"/>
      <c r="Y25" s="17">
        <f>SUM(AD25:AJ26)</f>
        <v/>
      </c>
      <c r="Z25" s="18" t="n"/>
      <c r="AA25" s="17">
        <f>MAX(0,Y25-SUM(Z25))</f>
        <v/>
      </c>
      <c r="AB25" s="19">
        <f>AA25*SUM(C25)</f>
        <v/>
      </c>
      <c r="AD25" s="20">
        <f>IFERROR(IF(OR(D25="",E25=""),0,MOD(HOUR(E25)+MINUTE(E25)/60-HOUR(D25)-MINUTE(D25)/60,24)),0)</f>
        <v/>
      </c>
      <c r="AE25" s="20">
        <f>IFERROR(IF(OR(G25="",H25=""),0,MOD(HOUR(H25)+MINUTE(H25)/60-HOUR(G25)-MINUTE(G25)/60,24)),0)</f>
        <v/>
      </c>
      <c r="AF25" s="20">
        <f>IFERROR(IF(OR(J25="",K25=""),0,MOD(HOUR(K25)+MINUTE(K25)/60-HOUR(J25)-MINUTE(J25)/60,24)),0)</f>
        <v/>
      </c>
      <c r="AG25" s="20">
        <f>IFERROR(IF(OR(M25="",N25=""),0,MOD(HOUR(N25)+MINUTE(N25)/60-HOUR(M25)-MINUTE(M25)/60,24)),0)</f>
        <v/>
      </c>
      <c r="AH25" s="20">
        <f>IFERROR(IF(OR(P25="",Q25=""),0,MOD(HOUR(Q25)+MINUTE(Q25)/60-HOUR(P25)-MINUTE(P25)/60,24)),0)</f>
        <v/>
      </c>
      <c r="AI25" s="20">
        <f>IFERROR(IF(OR(S25="",T25=""),0,MOD(HOUR(T25)+MINUTE(T25)/60-HOUR(S25)-MINUTE(S25)/60,24)),0)</f>
        <v/>
      </c>
      <c r="AJ25" s="20">
        <f>IFERROR(IF(OR(V25="",W25=""),0,MOD(HOUR(W25)+MINUTE(W25)/60-HOUR(V25)-MINUTE(V25)/60,24)),0)</f>
        <v/>
      </c>
    </row>
    <row r="26" ht="13" customHeight="1">
      <c r="A26" s="21" t="inlineStr">
        <is>
          <t xml:space="preserve">   split / 2nd block</t>
        </is>
      </c>
      <c r="B26" s="22" t="n"/>
      <c r="C26" s="23">
        <f>C25</f>
        <v/>
      </c>
      <c r="D26" s="24" t="n"/>
      <c r="E26" s="24" t="n"/>
      <c r="F26" s="25" t="n"/>
      <c r="G26" s="24" t="n"/>
      <c r="H26" s="24" t="n"/>
      <c r="I26" s="25" t="n"/>
      <c r="J26" s="24" t="n"/>
      <c r="K26" s="24" t="n"/>
      <c r="L26" s="25" t="n"/>
      <c r="M26" s="24" t="n"/>
      <c r="N26" s="24" t="n"/>
      <c r="O26" s="25" t="n"/>
      <c r="P26" s="24" t="n"/>
      <c r="Q26" s="24" t="n"/>
      <c r="R26" s="25" t="n"/>
      <c r="S26" s="24" t="n"/>
      <c r="T26" s="24" t="n"/>
      <c r="U26" s="25" t="n"/>
      <c r="V26" s="24" t="n"/>
      <c r="W26" s="24" t="n"/>
      <c r="X26" s="25" t="n"/>
      <c r="Y26" s="10" t="n"/>
      <c r="Z26" s="10" t="n"/>
      <c r="AA26" s="10" t="n"/>
      <c r="AB26" s="10" t="n"/>
      <c r="AD26" s="20">
        <f>IFERROR(IF(OR(D26="",E26=""),0,MOD(HOUR(E26)+MINUTE(E26)/60-HOUR(D26)-MINUTE(D26)/60,24)),0)</f>
        <v/>
      </c>
      <c r="AE26" s="20">
        <f>IFERROR(IF(OR(G26="",H26=""),0,MOD(HOUR(H26)+MINUTE(H26)/60-HOUR(G26)-MINUTE(G26)/60,24)),0)</f>
        <v/>
      </c>
      <c r="AF26" s="20">
        <f>IFERROR(IF(OR(J26="",K26=""),0,MOD(HOUR(K26)+MINUTE(K26)/60-HOUR(J26)-MINUTE(J26)/60,24)),0)</f>
        <v/>
      </c>
      <c r="AG26" s="20">
        <f>IFERROR(IF(OR(M26="",N26=""),0,MOD(HOUR(N26)+MINUTE(N26)/60-HOUR(M26)-MINUTE(M26)/60,24)),0)</f>
        <v/>
      </c>
      <c r="AH26" s="20">
        <f>IFERROR(IF(OR(P26="",Q26=""),0,MOD(HOUR(Q26)+MINUTE(Q26)/60-HOUR(P26)-MINUTE(P26)/60,24)),0)</f>
        <v/>
      </c>
      <c r="AI26" s="20">
        <f>IFERROR(IF(OR(S26="",T26=""),0,MOD(HOUR(T26)+MINUTE(T26)/60-HOUR(S26)-MINUTE(S26)/60,24)),0)</f>
        <v/>
      </c>
      <c r="AJ26" s="20">
        <f>IFERROR(IF(OR(V26="",W26=""),0,MOD(HOUR(W26)+MINUTE(W26)/60-HOUR(V26)-MINUTE(V26)/60,24)),0)</f>
        <v/>
      </c>
    </row>
    <row r="27" ht="16" customHeight="1">
      <c r="A27" s="12" t="n"/>
      <c r="B27" s="13" t="n"/>
      <c r="C27" s="14" t="n"/>
      <c r="D27" s="15" t="n"/>
      <c r="E27" s="15" t="n"/>
      <c r="F27" s="16" t="n"/>
      <c r="G27" s="15" t="n"/>
      <c r="H27" s="15" t="n"/>
      <c r="I27" s="16" t="n"/>
      <c r="J27" s="15" t="n"/>
      <c r="K27" s="15" t="n"/>
      <c r="L27" s="16" t="n"/>
      <c r="M27" s="15" t="n"/>
      <c r="N27" s="15" t="n"/>
      <c r="O27" s="16" t="n"/>
      <c r="P27" s="15" t="n"/>
      <c r="Q27" s="15" t="n"/>
      <c r="R27" s="16" t="n"/>
      <c r="S27" s="15" t="n"/>
      <c r="T27" s="15" t="n"/>
      <c r="U27" s="16" t="n"/>
      <c r="V27" s="15" t="n"/>
      <c r="W27" s="15" t="n"/>
      <c r="X27" s="16" t="n"/>
      <c r="Y27" s="17">
        <f>SUM(AD27:AJ28)</f>
        <v/>
      </c>
      <c r="Z27" s="18" t="n"/>
      <c r="AA27" s="17">
        <f>MAX(0,Y27-SUM(Z27))</f>
        <v/>
      </c>
      <c r="AB27" s="19">
        <f>AA27*SUM(C27)</f>
        <v/>
      </c>
      <c r="AD27" s="20">
        <f>IFERROR(IF(OR(D27="",E27=""),0,MOD(HOUR(E27)+MINUTE(E27)/60-HOUR(D27)-MINUTE(D27)/60,24)),0)</f>
        <v/>
      </c>
      <c r="AE27" s="20">
        <f>IFERROR(IF(OR(G27="",H27=""),0,MOD(HOUR(H27)+MINUTE(H27)/60-HOUR(G27)-MINUTE(G27)/60,24)),0)</f>
        <v/>
      </c>
      <c r="AF27" s="20">
        <f>IFERROR(IF(OR(J27="",K27=""),0,MOD(HOUR(K27)+MINUTE(K27)/60-HOUR(J27)-MINUTE(J27)/60,24)),0)</f>
        <v/>
      </c>
      <c r="AG27" s="20">
        <f>IFERROR(IF(OR(M27="",N27=""),0,MOD(HOUR(N27)+MINUTE(N27)/60-HOUR(M27)-MINUTE(M27)/60,24)),0)</f>
        <v/>
      </c>
      <c r="AH27" s="20">
        <f>IFERROR(IF(OR(P27="",Q27=""),0,MOD(HOUR(Q27)+MINUTE(Q27)/60-HOUR(P27)-MINUTE(P27)/60,24)),0)</f>
        <v/>
      </c>
      <c r="AI27" s="20">
        <f>IFERROR(IF(OR(S27="",T27=""),0,MOD(HOUR(T27)+MINUTE(T27)/60-HOUR(S27)-MINUTE(S27)/60,24)),0)</f>
        <v/>
      </c>
      <c r="AJ27" s="20">
        <f>IFERROR(IF(OR(V27="",W27=""),0,MOD(HOUR(W27)+MINUTE(W27)/60-HOUR(V27)-MINUTE(V27)/60,24)),0)</f>
        <v/>
      </c>
    </row>
    <row r="28" ht="13" customHeight="1">
      <c r="A28" s="21" t="inlineStr">
        <is>
          <t xml:space="preserve">   split / 2nd block</t>
        </is>
      </c>
      <c r="B28" s="22" t="n"/>
      <c r="C28" s="23">
        <f>C27</f>
        <v/>
      </c>
      <c r="D28" s="24" t="n"/>
      <c r="E28" s="24" t="n"/>
      <c r="F28" s="25" t="n"/>
      <c r="G28" s="24" t="n"/>
      <c r="H28" s="24" t="n"/>
      <c r="I28" s="25" t="n"/>
      <c r="J28" s="24" t="n"/>
      <c r="K28" s="24" t="n"/>
      <c r="L28" s="25" t="n"/>
      <c r="M28" s="24" t="n"/>
      <c r="N28" s="24" t="n"/>
      <c r="O28" s="25" t="n"/>
      <c r="P28" s="24" t="n"/>
      <c r="Q28" s="24" t="n"/>
      <c r="R28" s="25" t="n"/>
      <c r="S28" s="24" t="n"/>
      <c r="T28" s="24" t="n"/>
      <c r="U28" s="25" t="n"/>
      <c r="V28" s="24" t="n"/>
      <c r="W28" s="24" t="n"/>
      <c r="X28" s="25" t="n"/>
      <c r="Y28" s="10" t="n"/>
      <c r="Z28" s="10" t="n"/>
      <c r="AA28" s="10" t="n"/>
      <c r="AB28" s="10" t="n"/>
      <c r="AD28" s="20">
        <f>IFERROR(IF(OR(D28="",E28=""),0,MOD(HOUR(E28)+MINUTE(E28)/60-HOUR(D28)-MINUTE(D28)/60,24)),0)</f>
        <v/>
      </c>
      <c r="AE28" s="20">
        <f>IFERROR(IF(OR(G28="",H28=""),0,MOD(HOUR(H28)+MINUTE(H28)/60-HOUR(G28)-MINUTE(G28)/60,24)),0)</f>
        <v/>
      </c>
      <c r="AF28" s="20">
        <f>IFERROR(IF(OR(J28="",K28=""),0,MOD(HOUR(K28)+MINUTE(K28)/60-HOUR(J28)-MINUTE(J28)/60,24)),0)</f>
        <v/>
      </c>
      <c r="AG28" s="20">
        <f>IFERROR(IF(OR(M28="",N28=""),0,MOD(HOUR(N28)+MINUTE(N28)/60-HOUR(M28)-MINUTE(M28)/60,24)),0)</f>
        <v/>
      </c>
      <c r="AH28" s="20">
        <f>IFERROR(IF(OR(P28="",Q28=""),0,MOD(HOUR(Q28)+MINUTE(Q28)/60-HOUR(P28)-MINUTE(P28)/60,24)),0)</f>
        <v/>
      </c>
      <c r="AI28" s="20">
        <f>IFERROR(IF(OR(S28="",T28=""),0,MOD(HOUR(T28)+MINUTE(T28)/60-HOUR(S28)-MINUTE(S28)/60,24)),0)</f>
        <v/>
      </c>
      <c r="AJ28" s="20">
        <f>IFERROR(IF(OR(V28="",W28=""),0,MOD(HOUR(W28)+MINUTE(W28)/60-HOUR(V28)-MINUTE(V28)/60,24)),0)</f>
        <v/>
      </c>
    </row>
    <row r="29" ht="16" customHeight="1">
      <c r="A29" s="12" t="n"/>
      <c r="B29" s="13" t="n"/>
      <c r="C29" s="14" t="n"/>
      <c r="D29" s="15" t="n"/>
      <c r="E29" s="15" t="n"/>
      <c r="F29" s="16" t="n"/>
      <c r="G29" s="15" t="n"/>
      <c r="H29" s="15" t="n"/>
      <c r="I29" s="16" t="n"/>
      <c r="J29" s="15" t="n"/>
      <c r="K29" s="15" t="n"/>
      <c r="L29" s="16" t="n"/>
      <c r="M29" s="15" t="n"/>
      <c r="N29" s="15" t="n"/>
      <c r="O29" s="16" t="n"/>
      <c r="P29" s="15" t="n"/>
      <c r="Q29" s="15" t="n"/>
      <c r="R29" s="16" t="n"/>
      <c r="S29" s="15" t="n"/>
      <c r="T29" s="15" t="n"/>
      <c r="U29" s="16" t="n"/>
      <c r="V29" s="15" t="n"/>
      <c r="W29" s="15" t="n"/>
      <c r="X29" s="16" t="n"/>
      <c r="Y29" s="17">
        <f>SUM(AD29:AJ30)</f>
        <v/>
      </c>
      <c r="Z29" s="18" t="n"/>
      <c r="AA29" s="17">
        <f>MAX(0,Y29-SUM(Z29))</f>
        <v/>
      </c>
      <c r="AB29" s="19">
        <f>AA29*SUM(C29)</f>
        <v/>
      </c>
      <c r="AD29" s="20">
        <f>IFERROR(IF(OR(D29="",E29=""),0,MOD(HOUR(E29)+MINUTE(E29)/60-HOUR(D29)-MINUTE(D29)/60,24)),0)</f>
        <v/>
      </c>
      <c r="AE29" s="20">
        <f>IFERROR(IF(OR(G29="",H29=""),0,MOD(HOUR(H29)+MINUTE(H29)/60-HOUR(G29)-MINUTE(G29)/60,24)),0)</f>
        <v/>
      </c>
      <c r="AF29" s="20">
        <f>IFERROR(IF(OR(J29="",K29=""),0,MOD(HOUR(K29)+MINUTE(K29)/60-HOUR(J29)-MINUTE(J29)/60,24)),0)</f>
        <v/>
      </c>
      <c r="AG29" s="20">
        <f>IFERROR(IF(OR(M29="",N29=""),0,MOD(HOUR(N29)+MINUTE(N29)/60-HOUR(M29)-MINUTE(M29)/60,24)),0)</f>
        <v/>
      </c>
      <c r="AH29" s="20">
        <f>IFERROR(IF(OR(P29="",Q29=""),0,MOD(HOUR(Q29)+MINUTE(Q29)/60-HOUR(P29)-MINUTE(P29)/60,24)),0)</f>
        <v/>
      </c>
      <c r="AI29" s="20">
        <f>IFERROR(IF(OR(S29="",T29=""),0,MOD(HOUR(T29)+MINUTE(T29)/60-HOUR(S29)-MINUTE(S29)/60,24)),0)</f>
        <v/>
      </c>
      <c r="AJ29" s="20">
        <f>IFERROR(IF(OR(V29="",W29=""),0,MOD(HOUR(W29)+MINUTE(W29)/60-HOUR(V29)-MINUTE(V29)/60,24)),0)</f>
        <v/>
      </c>
    </row>
    <row r="30" ht="13" customHeight="1">
      <c r="A30" s="21" t="inlineStr">
        <is>
          <t xml:space="preserve">   split / 2nd block</t>
        </is>
      </c>
      <c r="B30" s="22" t="n"/>
      <c r="C30" s="23">
        <f>C29</f>
        <v/>
      </c>
      <c r="D30" s="24" t="n"/>
      <c r="E30" s="24" t="n"/>
      <c r="F30" s="25" t="n"/>
      <c r="G30" s="24" t="n"/>
      <c r="H30" s="24" t="n"/>
      <c r="I30" s="25" t="n"/>
      <c r="J30" s="24" t="n"/>
      <c r="K30" s="24" t="n"/>
      <c r="L30" s="25" t="n"/>
      <c r="M30" s="24" t="n"/>
      <c r="N30" s="24" t="n"/>
      <c r="O30" s="25" t="n"/>
      <c r="P30" s="24" t="n"/>
      <c r="Q30" s="24" t="n"/>
      <c r="R30" s="25" t="n"/>
      <c r="S30" s="24" t="n"/>
      <c r="T30" s="24" t="n"/>
      <c r="U30" s="25" t="n"/>
      <c r="V30" s="24" t="n"/>
      <c r="W30" s="24" t="n"/>
      <c r="X30" s="25" t="n"/>
      <c r="Y30" s="10" t="n"/>
      <c r="Z30" s="10" t="n"/>
      <c r="AA30" s="10" t="n"/>
      <c r="AB30" s="10" t="n"/>
      <c r="AD30" s="20">
        <f>IFERROR(IF(OR(D30="",E30=""),0,MOD(HOUR(E30)+MINUTE(E30)/60-HOUR(D30)-MINUTE(D30)/60,24)),0)</f>
        <v/>
      </c>
      <c r="AE30" s="20">
        <f>IFERROR(IF(OR(G30="",H30=""),0,MOD(HOUR(H30)+MINUTE(H30)/60-HOUR(G30)-MINUTE(G30)/60,24)),0)</f>
        <v/>
      </c>
      <c r="AF30" s="20">
        <f>IFERROR(IF(OR(J30="",K30=""),0,MOD(HOUR(K30)+MINUTE(K30)/60-HOUR(J30)-MINUTE(J30)/60,24)),0)</f>
        <v/>
      </c>
      <c r="AG30" s="20">
        <f>IFERROR(IF(OR(M30="",N30=""),0,MOD(HOUR(N30)+MINUTE(N30)/60-HOUR(M30)-MINUTE(M30)/60,24)),0)</f>
        <v/>
      </c>
      <c r="AH30" s="20">
        <f>IFERROR(IF(OR(P30="",Q30=""),0,MOD(HOUR(Q30)+MINUTE(Q30)/60-HOUR(P30)-MINUTE(P30)/60,24)),0)</f>
        <v/>
      </c>
      <c r="AI30" s="20">
        <f>IFERROR(IF(OR(S30="",T30=""),0,MOD(HOUR(T30)+MINUTE(T30)/60-HOUR(S30)-MINUTE(S30)/60,24)),0)</f>
        <v/>
      </c>
      <c r="AJ30" s="20">
        <f>IFERROR(IF(OR(V30="",W30=""),0,MOD(HOUR(W30)+MINUTE(W30)/60-HOUR(V30)-MINUTE(V30)/60,24)),0)</f>
        <v/>
      </c>
    </row>
    <row r="31" ht="16" customHeight="1">
      <c r="A31" s="2" t="inlineStr">
        <is>
          <t>Hours on the rota</t>
        </is>
      </c>
      <c r="B31" s="5" t="n"/>
      <c r="C31" s="3" t="n"/>
      <c r="D31" s="17">
        <f>SUM(AD7:AD30)</f>
        <v/>
      </c>
      <c r="E31" s="5" t="n"/>
      <c r="F31" s="3" t="n"/>
      <c r="G31" s="17">
        <f>SUM(AE7:AE30)</f>
        <v/>
      </c>
      <c r="H31" s="5" t="n"/>
      <c r="I31" s="3" t="n"/>
      <c r="J31" s="17">
        <f>SUM(AF7:AF30)</f>
        <v/>
      </c>
      <c r="K31" s="5" t="n"/>
      <c r="L31" s="3" t="n"/>
      <c r="M31" s="17">
        <f>SUM(AG7:AG30)</f>
        <v/>
      </c>
      <c r="N31" s="5" t="n"/>
      <c r="O31" s="3" t="n"/>
      <c r="P31" s="17">
        <f>SUM(AH7:AH30)</f>
        <v/>
      </c>
      <c r="Q31" s="5" t="n"/>
      <c r="R31" s="3" t="n"/>
      <c r="S31" s="17">
        <f>SUM(AI7:AI30)</f>
        <v/>
      </c>
      <c r="T31" s="5" t="n"/>
      <c r="U31" s="3" t="n"/>
      <c r="V31" s="17">
        <f>SUM(AJ7:AJ30)</f>
        <v/>
      </c>
      <c r="W31" s="5" t="n"/>
      <c r="X31" s="3" t="n"/>
      <c r="Y31" s="26">
        <f>SUM(Y7:Y30)</f>
        <v/>
      </c>
      <c r="Z31" s="26">
        <f>SUM(Z7:Z30)</f>
        <v/>
      </c>
      <c r="AA31" s="26">
        <f>SUM(AA7:AA30)</f>
        <v/>
      </c>
      <c r="AB31" s="27">
        <f>SUM(AB7:AB30)</f>
        <v/>
      </c>
    </row>
    <row r="32" ht="16" customHeight="1">
      <c r="A32" s="2" t="inlineStr">
        <is>
          <t>Wage cost £ (shift hours × rate)</t>
        </is>
      </c>
      <c r="B32" s="5" t="n"/>
      <c r="C32" s="3" t="n"/>
      <c r="D32" s="19">
        <f>SUMPRODUCT(AD7:AD30,$C$7:$C$30)</f>
        <v/>
      </c>
      <c r="E32" s="5" t="n"/>
      <c r="F32" s="3" t="n"/>
      <c r="G32" s="19">
        <f>SUMPRODUCT(AE7:AE30,$C$7:$C$30)</f>
        <v/>
      </c>
      <c r="H32" s="5" t="n"/>
      <c r="I32" s="3" t="n"/>
      <c r="J32" s="19">
        <f>SUMPRODUCT(AF7:AF30,$C$7:$C$30)</f>
        <v/>
      </c>
      <c r="K32" s="5" t="n"/>
      <c r="L32" s="3" t="n"/>
      <c r="M32" s="19">
        <f>SUMPRODUCT(AG7:AG30,$C$7:$C$30)</f>
        <v/>
      </c>
      <c r="N32" s="5" t="n"/>
      <c r="O32" s="3" t="n"/>
      <c r="P32" s="19">
        <f>SUMPRODUCT(AH7:AH30,$C$7:$C$30)</f>
        <v/>
      </c>
      <c r="Q32" s="5" t="n"/>
      <c r="R32" s="3" t="n"/>
      <c r="S32" s="19">
        <f>SUMPRODUCT(AI7:AI30,$C$7:$C$30)</f>
        <v/>
      </c>
      <c r="T32" s="5" t="n"/>
      <c r="U32" s="3" t="n"/>
      <c r="V32" s="19">
        <f>SUMPRODUCT(AJ7:AJ30,$C$7:$C$30)</f>
        <v/>
      </c>
      <c r="W32" s="5" t="n"/>
      <c r="X32" s="3" t="n"/>
      <c r="Y32" s="11" t="inlineStr">
        <is>
          <t>Week cost (after breaks)</t>
        </is>
      </c>
      <c r="Z32" s="5" t="n"/>
      <c r="AA32" s="3" t="n"/>
      <c r="AB32" s="27">
        <f>AB31</f>
        <v/>
      </c>
    </row>
    <row r="33" ht="16" customHeight="1">
      <c r="A33" s="2" t="inlineStr">
        <is>
          <t>Expected sales £ (optional)</t>
        </is>
      </c>
      <c r="B33" s="5" t="n"/>
      <c r="C33" s="3" t="n"/>
      <c r="D33" s="28" t="n"/>
      <c r="E33" s="5" t="n"/>
      <c r="F33" s="3" t="n"/>
      <c r="G33" s="28" t="n"/>
      <c r="H33" s="5" t="n"/>
      <c r="I33" s="3" t="n"/>
      <c r="J33" s="28" t="n"/>
      <c r="K33" s="5" t="n"/>
      <c r="L33" s="3" t="n"/>
      <c r="M33" s="28" t="n"/>
      <c r="N33" s="5" t="n"/>
      <c r="O33" s="3" t="n"/>
      <c r="P33" s="28" t="n"/>
      <c r="Q33" s="5" t="n"/>
      <c r="R33" s="3" t="n"/>
      <c r="S33" s="28" t="n"/>
      <c r="T33" s="5" t="n"/>
      <c r="U33" s="3" t="n"/>
      <c r="V33" s="28" t="n"/>
      <c r="W33" s="5" t="n"/>
      <c r="X33" s="3" t="n"/>
      <c r="Y33" s="11" t="inlineStr">
        <is>
          <t>Week sales</t>
        </is>
      </c>
      <c r="Z33" s="5" t="n"/>
      <c r="AA33" s="3" t="n"/>
      <c r="AB33" s="27">
        <f>SUM(D33,G33,J33,M33,P33,S33,V33)</f>
        <v/>
      </c>
    </row>
    <row r="34" ht="16" customHeight="1">
      <c r="A34" s="2" t="inlineStr">
        <is>
          <t>Labour % of sales</t>
        </is>
      </c>
      <c r="B34" s="5" t="n"/>
      <c r="C34" s="3" t="n"/>
      <c r="D34" s="29">
        <f>IF(SUM(D33)=0,"",D32/D33)</f>
        <v/>
      </c>
      <c r="E34" s="5" t="n"/>
      <c r="F34" s="3" t="n"/>
      <c r="G34" s="29">
        <f>IF(SUM(G33)=0,"",G32/G33)</f>
        <v/>
      </c>
      <c r="H34" s="5" t="n"/>
      <c r="I34" s="3" t="n"/>
      <c r="J34" s="29">
        <f>IF(SUM(J33)=0,"",J32/J33)</f>
        <v/>
      </c>
      <c r="K34" s="5" t="n"/>
      <c r="L34" s="3" t="n"/>
      <c r="M34" s="29">
        <f>IF(SUM(M33)=0,"",M32/M33)</f>
        <v/>
      </c>
      <c r="N34" s="5" t="n"/>
      <c r="O34" s="3" t="n"/>
      <c r="P34" s="29">
        <f>IF(SUM(P33)=0,"",P32/P33)</f>
        <v/>
      </c>
      <c r="Q34" s="5" t="n"/>
      <c r="R34" s="3" t="n"/>
      <c r="S34" s="29">
        <f>IF(SUM(S33)=0,"",S32/S33)</f>
        <v/>
      </c>
      <c r="T34" s="5" t="n"/>
      <c r="U34" s="3" t="n"/>
      <c r="V34" s="29">
        <f>IF(SUM(V33)=0,"",V32/V33)</f>
        <v/>
      </c>
      <c r="W34" s="5" t="n"/>
      <c r="X34" s="3" t="n"/>
      <c r="Y34" s="11" t="inlineStr">
        <is>
          <t>Week labour %</t>
        </is>
      </c>
      <c r="Z34" s="5" t="n"/>
      <c r="AA34" s="3" t="n"/>
      <c r="AB34" s="30">
        <f>IF(SUM(AB33)=0,"",AB32/AB33)</f>
        <v/>
      </c>
    </row>
    <row r="35" ht="16" customHeight="1">
      <c r="A35" s="2" t="inlineStr">
        <is>
          <t>Opening chef</t>
        </is>
      </c>
      <c r="B35" s="5" t="n"/>
      <c r="C35" s="3" t="n"/>
      <c r="D35" s="31" t="n"/>
      <c r="E35" s="5" t="n"/>
      <c r="F35" s="3" t="n"/>
      <c r="G35" s="31" t="n"/>
      <c r="H35" s="5" t="n"/>
      <c r="I35" s="3" t="n"/>
      <c r="J35" s="31" t="n"/>
      <c r="K35" s="5" t="n"/>
      <c r="L35" s="3" t="n"/>
      <c r="M35" s="31" t="n"/>
      <c r="N35" s="5" t="n"/>
      <c r="O35" s="3" t="n"/>
      <c r="P35" s="31" t="n"/>
      <c r="Q35" s="5" t="n"/>
      <c r="R35" s="3" t="n"/>
      <c r="S35" s="31" t="n"/>
      <c r="T35" s="5" t="n"/>
      <c r="U35" s="3" t="n"/>
      <c r="V35" s="31" t="n"/>
      <c r="W35" s="5" t="n"/>
      <c r="X35" s="3" t="n"/>
      <c r="Y35" s="32" t="n"/>
      <c r="Z35" s="5" t="n"/>
      <c r="AA35" s="5" t="n"/>
      <c r="AB35" s="3" t="n"/>
    </row>
    <row r="36" ht="16" customHeight="1">
      <c r="A36" s="2" t="inlineStr">
        <is>
          <t>Closing chef</t>
        </is>
      </c>
      <c r="B36" s="5" t="n"/>
      <c r="C36" s="3" t="n"/>
      <c r="D36" s="31" t="n"/>
      <c r="E36" s="5" t="n"/>
      <c r="F36" s="3" t="n"/>
      <c r="G36" s="31" t="n"/>
      <c r="H36" s="5" t="n"/>
      <c r="I36" s="3" t="n"/>
      <c r="J36" s="31" t="n"/>
      <c r="K36" s="5" t="n"/>
      <c r="L36" s="3" t="n"/>
      <c r="M36" s="31" t="n"/>
      <c r="N36" s="5" t="n"/>
      <c r="O36" s="3" t="n"/>
      <c r="P36" s="31" t="n"/>
      <c r="Q36" s="5" t="n"/>
      <c r="R36" s="3" t="n"/>
      <c r="S36" s="31" t="n"/>
      <c r="T36" s="5" t="n"/>
      <c r="U36" s="3" t="n"/>
      <c r="V36" s="31" t="n"/>
      <c r="W36" s="5" t="n"/>
      <c r="X36" s="3" t="n"/>
      <c r="Y36" s="32" t="n"/>
      <c r="Z36" s="5" t="n"/>
      <c r="AA36" s="5" t="n"/>
      <c r="AB36" s="3" t="n"/>
    </row>
    <row r="37" ht="22" customHeight="1">
      <c r="A37" s="2" t="inlineStr">
        <is>
          <t>Deliveries / notes</t>
        </is>
      </c>
      <c r="B37" s="5" t="n"/>
      <c r="C37" s="3" t="n"/>
      <c r="D37" s="31" t="n"/>
      <c r="E37" s="5" t="n"/>
      <c r="F37" s="3" t="n"/>
      <c r="G37" s="31" t="n"/>
      <c r="H37" s="5" t="n"/>
      <c r="I37" s="3" t="n"/>
      <c r="J37" s="31" t="n"/>
      <c r="K37" s="5" t="n"/>
      <c r="L37" s="3" t="n"/>
      <c r="M37" s="31" t="n"/>
      <c r="N37" s="5" t="n"/>
      <c r="O37" s="3" t="n"/>
      <c r="P37" s="31" t="n"/>
      <c r="Q37" s="5" t="n"/>
      <c r="R37" s="3" t="n"/>
      <c r="S37" s="31" t="n"/>
      <c r="T37" s="5" t="n"/>
      <c r="U37" s="3" t="n"/>
      <c r="V37" s="31" t="n"/>
      <c r="W37" s="5" t="n"/>
      <c r="X37" s="3" t="n"/>
      <c r="Y37" s="32" t="n"/>
      <c r="Z37" s="5" t="n"/>
      <c r="AA37" s="5" t="n"/>
      <c r="AB37" s="3" t="n"/>
    </row>
    <row r="38" ht="20" customHeight="1">
      <c r="A38" s="33" t="inlineStr">
        <is>
          <t>Daily wage cost uses shift hours; the week cost takes off unpaid breaks. Shift hours over 48 in one week are shaded amber: the limit is an average of 48 a week, usually over 17 weeks, unless the person has opted out in writing.</t>
        </is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3" t="n"/>
    </row>
    <row r="39">
      <c r="A39" s="34" t="inlineStr">
        <is>
          <t>Free template from shiftcomplete.com</t>
        </is>
      </c>
    </row>
  </sheetData>
  <mergeCells count="143">
    <mergeCell ref="AA27:AA28"/>
    <mergeCell ref="A37:C37"/>
    <mergeCell ref="P36:R36"/>
    <mergeCell ref="S37:U37"/>
    <mergeCell ref="J35:L35"/>
    <mergeCell ref="Z25:Z26"/>
    <mergeCell ref="Y19:Y20"/>
    <mergeCell ref="V36:X36"/>
    <mergeCell ref="D37:F37"/>
    <mergeCell ref="P37:R37"/>
    <mergeCell ref="Z29:Z30"/>
    <mergeCell ref="AB23:AB24"/>
    <mergeCell ref="P5:R5"/>
    <mergeCell ref="V37:X37"/>
    <mergeCell ref="A1:AB1"/>
    <mergeCell ref="Z23:Z24"/>
    <mergeCell ref="A34:C34"/>
    <mergeCell ref="P4:R4"/>
    <mergeCell ref="G36:I36"/>
    <mergeCell ref="M5:O5"/>
    <mergeCell ref="V4:X4"/>
    <mergeCell ref="AA29:AA30"/>
    <mergeCell ref="A3:AB3"/>
    <mergeCell ref="Y15:Y16"/>
    <mergeCell ref="Y36:AB36"/>
    <mergeCell ref="G37:I37"/>
    <mergeCell ref="AA19:AA20"/>
    <mergeCell ref="M31:O31"/>
    <mergeCell ref="AB9:AB10"/>
    <mergeCell ref="Y21:Y22"/>
    <mergeCell ref="AA15:AA16"/>
    <mergeCell ref="A38:AB38"/>
    <mergeCell ref="M37:O37"/>
    <mergeCell ref="A32:C32"/>
    <mergeCell ref="G4:I4"/>
    <mergeCell ref="Y7:Y8"/>
    <mergeCell ref="AA7:AA8"/>
    <mergeCell ref="AB27:AB28"/>
    <mergeCell ref="Z5:Z6"/>
    <mergeCell ref="G32:I32"/>
    <mergeCell ref="J33:L33"/>
    <mergeCell ref="Y27:Y28"/>
    <mergeCell ref="D5:F5"/>
    <mergeCell ref="Y32:AA32"/>
    <mergeCell ref="A31:C31"/>
    <mergeCell ref="M4:O4"/>
    <mergeCell ref="Z13:Z14"/>
    <mergeCell ref="S32:U32"/>
    <mergeCell ref="AB13:AB14"/>
    <mergeCell ref="J5:L5"/>
    <mergeCell ref="Z15:Z16"/>
    <mergeCell ref="AB15:AB16"/>
    <mergeCell ref="AA17:AA18"/>
    <mergeCell ref="V5:X5"/>
    <mergeCell ref="D31:F31"/>
    <mergeCell ref="J37:L37"/>
    <mergeCell ref="P31:R31"/>
    <mergeCell ref="M35:O35"/>
    <mergeCell ref="C5:C6"/>
    <mergeCell ref="Y9:Y10"/>
    <mergeCell ref="Y5:Y6"/>
    <mergeCell ref="AA9:AA10"/>
    <mergeCell ref="D32:F32"/>
    <mergeCell ref="V31:X31"/>
    <mergeCell ref="W2:Z2"/>
    <mergeCell ref="J4:L4"/>
    <mergeCell ref="G34:I34"/>
    <mergeCell ref="Y29:Y30"/>
    <mergeCell ref="AB25:AB26"/>
    <mergeCell ref="Y11:Y12"/>
    <mergeCell ref="AA5:AA6"/>
    <mergeCell ref="S34:U34"/>
    <mergeCell ref="J32:L32"/>
    <mergeCell ref="M33:O33"/>
    <mergeCell ref="G5:I5"/>
    <mergeCell ref="V32:X32"/>
    <mergeCell ref="S36:U36"/>
    <mergeCell ref="Z17:Z18"/>
    <mergeCell ref="AB17:AB18"/>
    <mergeCell ref="AB11:AB12"/>
    <mergeCell ref="D33:F33"/>
    <mergeCell ref="Y13:Y14"/>
    <mergeCell ref="M32:O32"/>
    <mergeCell ref="P33:R33"/>
    <mergeCell ref="Z19:Z20"/>
    <mergeCell ref="R2:T2"/>
    <mergeCell ref="AB19:AB20"/>
    <mergeCell ref="C2:G2"/>
    <mergeCell ref="G31:I31"/>
    <mergeCell ref="S4:U4"/>
    <mergeCell ref="D35:F35"/>
    <mergeCell ref="S31:U31"/>
    <mergeCell ref="L2:N2"/>
    <mergeCell ref="P35:R35"/>
    <mergeCell ref="D34:F34"/>
    <mergeCell ref="V33:X33"/>
    <mergeCell ref="AA21:AA22"/>
    <mergeCell ref="H2:K2"/>
    <mergeCell ref="D36:F36"/>
    <mergeCell ref="V35:X35"/>
    <mergeCell ref="Y23:Y24"/>
    <mergeCell ref="J34:L34"/>
    <mergeCell ref="AA23:AA24"/>
    <mergeCell ref="Y37:AB37"/>
    <mergeCell ref="V34:X34"/>
    <mergeCell ref="J36:L36"/>
    <mergeCell ref="AB29:AB30"/>
    <mergeCell ref="Z7:Z8"/>
    <mergeCell ref="Z21:Z22"/>
    <mergeCell ref="AB21:AB22"/>
    <mergeCell ref="G33:I33"/>
    <mergeCell ref="Y34:AA34"/>
    <mergeCell ref="A33:C33"/>
    <mergeCell ref="U2:V2"/>
    <mergeCell ref="P32:R32"/>
    <mergeCell ref="Y17:Y18"/>
    <mergeCell ref="S33:U33"/>
    <mergeCell ref="M36:O36"/>
    <mergeCell ref="D4:F4"/>
    <mergeCell ref="J31:L31"/>
    <mergeCell ref="G35:I35"/>
    <mergeCell ref="A35:C35"/>
    <mergeCell ref="A39:AB39"/>
    <mergeCell ref="O2:Q2"/>
    <mergeCell ref="AB7:AB8"/>
    <mergeCell ref="S35:U35"/>
    <mergeCell ref="A5:A6"/>
    <mergeCell ref="Y33:AA33"/>
    <mergeCell ref="A2:B2"/>
    <mergeCell ref="S5:U5"/>
    <mergeCell ref="Y25:Y26"/>
    <mergeCell ref="AA25:AA26"/>
    <mergeCell ref="Y35:AB35"/>
    <mergeCell ref="M34:O34"/>
    <mergeCell ref="B5:B6"/>
    <mergeCell ref="A36:C36"/>
    <mergeCell ref="Z9:Z10"/>
    <mergeCell ref="AA11:AA12"/>
    <mergeCell ref="Z27:Z28"/>
    <mergeCell ref="AA13:AA14"/>
    <mergeCell ref="P34:R34"/>
    <mergeCell ref="Z11:Z12"/>
    <mergeCell ref="AB5:AB6"/>
  </mergeCells>
  <conditionalFormatting sqref="F7:F30 I7:I30 L7:L30 O7:O30 R7:R30 U7:U30 X7:X30">
    <cfRule type="cellIs" priority="1" operator="equal" dxfId="0">
      <formula>"OFF"</formula>
    </cfRule>
    <cfRule type="cellIs" priority="2" operator="equal" dxfId="1">
      <formula>"HOL"</formula>
    </cfRule>
  </conditionalFormatting>
  <conditionalFormatting sqref="Y7:Y30">
    <cfRule type="cellIs" priority="3" operator="greaterThan" dxfId="2">
      <formula>48</formula>
    </cfRule>
  </conditionalFormatting>
  <dataValidations count="2">
    <dataValidation sqref="D7:E30 G7:H30 J7:K30 M7:N30 P7:Q30 S7:T30 V7:W30" showDropDown="0" showInputMessage="0" showErrorMessage="1" allowBlank="1" errorTitle="Type a time" error="Type a time like 09:00 or 17:30. Put OFF or HOL in the Area box instead." type="time" operator="between">
      <formula1>0</formula1>
      <formula2>0.999988426</formula2>
    </dataValidation>
    <dataValidation sqref="F7:F30 I7:I30 L7:L30 O7:O30 R7:R30 U7:U30 X7:X30" showDropDown="0" showInputMessage="0" showErrorMessage="0" allowBlank="1" type="list">
      <formula1>Lists!$A$2:$A$16</formula1>
    </dataValidation>
  </dataValidation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31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2" customWidth="1" min="2" max="2"/>
    <col width="7.5" customWidth="1" min="3" max="3"/>
    <col width="6.2" customWidth="1" min="4" max="4"/>
    <col width="6.2" customWidth="1" min="5" max="5"/>
    <col width="7.2" customWidth="1" min="6" max="6"/>
    <col width="6.2" customWidth="1" min="7" max="7"/>
    <col width="6.2" customWidth="1" min="8" max="8"/>
    <col width="7.2" customWidth="1" min="9" max="9"/>
    <col width="6.2" customWidth="1" min="10" max="10"/>
    <col width="6.2" customWidth="1" min="11" max="11"/>
    <col width="7.2" customWidth="1" min="12" max="12"/>
    <col width="6.2" customWidth="1" min="13" max="13"/>
    <col width="6.2" customWidth="1" min="14" max="14"/>
    <col width="7.2" customWidth="1" min="15" max="15"/>
    <col width="6.2" customWidth="1" min="16" max="16"/>
    <col width="6.2" customWidth="1" min="17" max="17"/>
    <col width="7.2" customWidth="1" min="18" max="18"/>
    <col width="6.2" customWidth="1" min="19" max="19"/>
    <col width="6.2" customWidth="1" min="20" max="20"/>
    <col width="7.2" customWidth="1" min="21" max="21"/>
    <col width="6.2" customWidth="1" min="22" max="22"/>
    <col width="6.2" customWidth="1" min="23" max="23"/>
    <col width="7.2" customWidth="1" min="24" max="24"/>
    <col width="7.5" customWidth="1" min="25" max="25"/>
    <col width="8" customWidth="1" min="26" max="26"/>
    <col width="7.5" customWidth="1" min="27" max="27"/>
    <col width="9.5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</cols>
  <sheetData>
    <row r="1" ht="24" customHeight="1">
      <c r="A1" s="1" t="inlineStr">
        <is>
          <t>Weekly kitchen rota (example)</t>
        </is>
      </c>
    </row>
    <row r="2" ht="20" customHeight="1">
      <c r="A2" s="2" t="inlineStr">
        <is>
          <t>Venue</t>
        </is>
      </c>
      <c r="B2" s="3" t="n"/>
      <c r="C2" s="4" t="inlineStr">
        <is>
          <t>The Example Kitchen</t>
        </is>
      </c>
      <c r="D2" s="5" t="n"/>
      <c r="E2" s="5" t="n"/>
      <c r="F2" s="5" t="n"/>
      <c r="G2" s="3" t="n"/>
      <c r="H2" s="2" t="inlineStr">
        <is>
          <t>Week commencing (Monday)</t>
        </is>
      </c>
      <c r="I2" s="5" t="n"/>
      <c r="J2" s="5" t="n"/>
      <c r="K2" s="3" t="n"/>
      <c r="L2" s="6" t="n">
        <v>46335</v>
      </c>
      <c r="M2" s="5" t="n"/>
      <c r="N2" s="3" t="n"/>
      <c r="O2" s="2" t="inlineStr">
        <is>
          <t>Published on</t>
        </is>
      </c>
      <c r="P2" s="5" t="n"/>
      <c r="Q2" s="3" t="n"/>
      <c r="R2" s="6" t="n"/>
      <c r="S2" s="5" t="n"/>
      <c r="T2" s="3" t="n"/>
      <c r="U2" s="2" t="inlineStr">
        <is>
          <t>Rota by</t>
        </is>
      </c>
      <c r="V2" s="3" t="n"/>
      <c r="W2" s="4" t="n"/>
      <c r="X2" s="5" t="n"/>
      <c r="Y2" s="5" t="n"/>
      <c r="Z2" s="3" t="n"/>
    </row>
    <row r="3" ht="26" customHeight="1">
      <c r="A3" s="7" t="inlineStr">
        <is>
          <t>Type times as 09:00 or 17:30 (a finish after midnight, such as 01:00, is fine). For a split shift, put the second block on the grey "split" row underneath. Pick the area from the list (edit the list on the Lists tab) or type OFF / HOL in the area box. Shaded cells work themselves out.</t>
        </is>
      </c>
    </row>
    <row r="4">
      <c r="D4" s="8">
        <f>IF(ISNUMBER($L$2),$L$2+0,"")</f>
        <v/>
      </c>
      <c r="G4" s="8">
        <f>IF(ISNUMBER($L$2),$L$2+1,"")</f>
        <v/>
      </c>
      <c r="J4" s="8">
        <f>IF(ISNUMBER($L$2),$L$2+2,"")</f>
        <v/>
      </c>
      <c r="M4" s="8">
        <f>IF(ISNUMBER($L$2),$L$2+3,"")</f>
        <v/>
      </c>
      <c r="P4" s="8">
        <f>IF(ISNUMBER($L$2),$L$2+4,"")</f>
        <v/>
      </c>
      <c r="S4" s="8">
        <f>IF(ISNUMBER($L$2),$L$2+5,"")</f>
        <v/>
      </c>
      <c r="V4" s="8">
        <f>IF(ISNUMBER($L$2),$L$2+6,"")</f>
        <v/>
      </c>
    </row>
    <row r="5" ht="18" customHeight="1">
      <c r="A5" s="9" t="inlineStr">
        <is>
          <t>Name</t>
        </is>
      </c>
      <c r="B5" s="9" t="inlineStr">
        <is>
          <t>Role</t>
        </is>
      </c>
      <c r="C5" s="9" t="inlineStr">
        <is>
          <t>Rate £/hr</t>
        </is>
      </c>
      <c r="D5" s="9" t="inlineStr">
        <is>
          <t>Mon</t>
        </is>
      </c>
      <c r="E5" s="5" t="n"/>
      <c r="F5" s="3" t="n"/>
      <c r="G5" s="9" t="inlineStr">
        <is>
          <t>Tue</t>
        </is>
      </c>
      <c r="H5" s="5" t="n"/>
      <c r="I5" s="3" t="n"/>
      <c r="J5" s="9" t="inlineStr">
        <is>
          <t>Wed</t>
        </is>
      </c>
      <c r="K5" s="5" t="n"/>
      <c r="L5" s="3" t="n"/>
      <c r="M5" s="9" t="inlineStr">
        <is>
          <t>Thu</t>
        </is>
      </c>
      <c r="N5" s="5" t="n"/>
      <c r="O5" s="3" t="n"/>
      <c r="P5" s="9" t="inlineStr">
        <is>
          <t>Fri</t>
        </is>
      </c>
      <c r="Q5" s="5" t="n"/>
      <c r="R5" s="3" t="n"/>
      <c r="S5" s="9" t="inlineStr">
        <is>
          <t>Sat</t>
        </is>
      </c>
      <c r="T5" s="5" t="n"/>
      <c r="U5" s="3" t="n"/>
      <c r="V5" s="9" t="inlineStr">
        <is>
          <t>Sun</t>
        </is>
      </c>
      <c r="W5" s="5" t="n"/>
      <c r="X5" s="3" t="n"/>
      <c r="Y5" s="9" t="inlineStr">
        <is>
          <t>Shift hours</t>
        </is>
      </c>
      <c r="Z5" s="9" t="inlineStr">
        <is>
          <t>Unpaid breaks (hrs)</t>
        </is>
      </c>
      <c r="AA5" s="9" t="inlineStr">
        <is>
          <t>Paid hours</t>
        </is>
      </c>
      <c r="AB5" s="9" t="inlineStr">
        <is>
          <t>Cost £</t>
        </is>
      </c>
    </row>
    <row r="6" ht="22" customHeight="1">
      <c r="A6" s="10" t="n"/>
      <c r="B6" s="10" t="n"/>
      <c r="C6" s="10" t="n"/>
      <c r="D6" s="11" t="inlineStr">
        <is>
          <t>Start</t>
        </is>
      </c>
      <c r="E6" s="11" t="inlineStr">
        <is>
          <t>Finish</t>
        </is>
      </c>
      <c r="F6" s="11" t="inlineStr">
        <is>
          <t>Area</t>
        </is>
      </c>
      <c r="G6" s="11" t="inlineStr">
        <is>
          <t>Start</t>
        </is>
      </c>
      <c r="H6" s="11" t="inlineStr">
        <is>
          <t>Finish</t>
        </is>
      </c>
      <c r="I6" s="11" t="inlineStr">
        <is>
          <t>Area</t>
        </is>
      </c>
      <c r="J6" s="11" t="inlineStr">
        <is>
          <t>Start</t>
        </is>
      </c>
      <c r="K6" s="11" t="inlineStr">
        <is>
          <t>Finish</t>
        </is>
      </c>
      <c r="L6" s="11" t="inlineStr">
        <is>
          <t>Area</t>
        </is>
      </c>
      <c r="M6" s="11" t="inlineStr">
        <is>
          <t>Start</t>
        </is>
      </c>
      <c r="N6" s="11" t="inlineStr">
        <is>
          <t>Finish</t>
        </is>
      </c>
      <c r="O6" s="11" t="inlineStr">
        <is>
          <t>Area</t>
        </is>
      </c>
      <c r="P6" s="11" t="inlineStr">
        <is>
          <t>Start</t>
        </is>
      </c>
      <c r="Q6" s="11" t="inlineStr">
        <is>
          <t>Finish</t>
        </is>
      </c>
      <c r="R6" s="11" t="inlineStr">
        <is>
          <t>Area</t>
        </is>
      </c>
      <c r="S6" s="11" t="inlineStr">
        <is>
          <t>Start</t>
        </is>
      </c>
      <c r="T6" s="11" t="inlineStr">
        <is>
          <t>Finish</t>
        </is>
      </c>
      <c r="U6" s="11" t="inlineStr">
        <is>
          <t>Area</t>
        </is>
      </c>
      <c r="V6" s="11" t="inlineStr">
        <is>
          <t>Start</t>
        </is>
      </c>
      <c r="W6" s="11" t="inlineStr">
        <is>
          <t>Finish</t>
        </is>
      </c>
      <c r="X6" s="11" t="inlineStr">
        <is>
          <t>Area</t>
        </is>
      </c>
      <c r="Y6" s="10" t="n"/>
      <c r="Z6" s="10" t="n"/>
      <c r="AA6" s="10" t="n"/>
      <c r="AB6" s="10" t="n"/>
      <c r="AD6" t="inlineStr">
        <is>
          <t>Mon hrs (helper)</t>
        </is>
      </c>
      <c r="AE6" t="inlineStr">
        <is>
          <t>Tue hrs (helper)</t>
        </is>
      </c>
      <c r="AF6" t="inlineStr">
        <is>
          <t>Wed hrs (helper)</t>
        </is>
      </c>
      <c r="AG6" t="inlineStr">
        <is>
          <t>Thu hrs (helper)</t>
        </is>
      </c>
      <c r="AH6" t="inlineStr">
        <is>
          <t>Fri hrs (helper)</t>
        </is>
      </c>
      <c r="AI6" t="inlineStr">
        <is>
          <t>Sat hrs (helper)</t>
        </is>
      </c>
      <c r="AJ6" t="inlineStr">
        <is>
          <t>Sun hrs (helper)</t>
        </is>
      </c>
    </row>
    <row r="7" ht="16" customHeight="1">
      <c r="A7" s="12" t="inlineStr">
        <is>
          <t>Dan</t>
        </is>
      </c>
      <c r="B7" s="13" t="inlineStr">
        <is>
          <t>Head chef</t>
        </is>
      </c>
      <c r="C7" s="14" t="n">
        <v>17</v>
      </c>
      <c r="D7" s="15" t="n"/>
      <c r="E7" s="15" t="n"/>
      <c r="F7" s="16" t="inlineStr">
        <is>
          <t>OFF</t>
        </is>
      </c>
      <c r="G7" s="15" t="n">
        <v>0.375</v>
      </c>
      <c r="H7" s="15" t="n">
        <v>0.625</v>
      </c>
      <c r="I7" s="16" t="inlineStr">
        <is>
          <t>Pass</t>
        </is>
      </c>
      <c r="J7" s="15" t="n">
        <v>0.375</v>
      </c>
      <c r="K7" s="15" t="n">
        <v>0.625</v>
      </c>
      <c r="L7" s="16" t="inlineStr">
        <is>
          <t>Prep</t>
        </is>
      </c>
      <c r="M7" s="15" t="n"/>
      <c r="N7" s="15" t="n"/>
      <c r="O7" s="16" t="inlineStr">
        <is>
          <t>OFF</t>
        </is>
      </c>
      <c r="P7" s="15" t="n">
        <v>0.4583333333333333</v>
      </c>
      <c r="Q7" s="15" t="n">
        <v>0.9375</v>
      </c>
      <c r="R7" s="16" t="inlineStr">
        <is>
          <t>Pass</t>
        </is>
      </c>
      <c r="S7" s="15" t="n">
        <v>0.4583333333333333</v>
      </c>
      <c r="T7" s="15" t="n">
        <v>0.9375</v>
      </c>
      <c r="U7" s="16" t="inlineStr">
        <is>
          <t>Pass</t>
        </is>
      </c>
      <c r="V7" s="15" t="n">
        <v>0.4166666666666667</v>
      </c>
      <c r="W7" s="15" t="n">
        <v>0.7083333333333334</v>
      </c>
      <c r="X7" s="16" t="inlineStr">
        <is>
          <t>Pass</t>
        </is>
      </c>
      <c r="Y7" s="17">
        <f>SUM(AD7:AJ8)</f>
        <v/>
      </c>
      <c r="Z7" s="18" t="n">
        <v>3</v>
      </c>
      <c r="AA7" s="17">
        <f>MAX(0,Y7-SUM(Z7))</f>
        <v/>
      </c>
      <c r="AB7" s="19">
        <f>AA7*SUM(C7)</f>
        <v/>
      </c>
      <c r="AD7" s="20">
        <f>IFERROR(IF(OR(D7="",E7=""),0,MOD(HOUR(E7)+MINUTE(E7)/60-HOUR(D7)-MINUTE(D7)/60,24)),0)</f>
        <v/>
      </c>
      <c r="AE7" s="20">
        <f>IFERROR(IF(OR(G7="",H7=""),0,MOD(HOUR(H7)+MINUTE(H7)/60-HOUR(G7)-MINUTE(G7)/60,24)),0)</f>
        <v/>
      </c>
      <c r="AF7" s="20">
        <f>IFERROR(IF(OR(J7="",K7=""),0,MOD(HOUR(K7)+MINUTE(K7)/60-HOUR(J7)-MINUTE(J7)/60,24)),0)</f>
        <v/>
      </c>
      <c r="AG7" s="20">
        <f>IFERROR(IF(OR(M7="",N7=""),0,MOD(HOUR(N7)+MINUTE(N7)/60-HOUR(M7)-MINUTE(M7)/60,24)),0)</f>
        <v/>
      </c>
      <c r="AH7" s="20">
        <f>IFERROR(IF(OR(P7="",Q7=""),0,MOD(HOUR(Q7)+MINUTE(Q7)/60-HOUR(P7)-MINUTE(P7)/60,24)),0)</f>
        <v/>
      </c>
      <c r="AI7" s="20">
        <f>IFERROR(IF(OR(S7="",T7=""),0,MOD(HOUR(T7)+MINUTE(T7)/60-HOUR(S7)-MINUTE(S7)/60,24)),0)</f>
        <v/>
      </c>
      <c r="AJ7" s="20">
        <f>IFERROR(IF(OR(V7="",W7=""),0,MOD(HOUR(W7)+MINUTE(W7)/60-HOUR(V7)-MINUTE(V7)/60,24)),0)</f>
        <v/>
      </c>
    </row>
    <row r="8" ht="13" customHeight="1">
      <c r="A8" s="21" t="inlineStr">
        <is>
          <t xml:space="preserve">   split / 2nd block</t>
        </is>
      </c>
      <c r="B8" s="22" t="n"/>
      <c r="C8" s="23">
        <f>C7</f>
        <v/>
      </c>
      <c r="D8" s="24" t="n"/>
      <c r="E8" s="24" t="n"/>
      <c r="F8" s="25" t="n"/>
      <c r="G8" s="24" t="n">
        <v>0.7083333333333334</v>
      </c>
      <c r="H8" s="24" t="n">
        <v>0.9166666666666666</v>
      </c>
      <c r="I8" s="25" t="inlineStr">
        <is>
          <t>Pass</t>
        </is>
      </c>
      <c r="J8" s="24" t="n">
        <v>0.7083333333333334</v>
      </c>
      <c r="K8" s="24" t="n">
        <v>0.9166666666666666</v>
      </c>
      <c r="L8" s="25" t="inlineStr">
        <is>
          <t>Pass</t>
        </is>
      </c>
      <c r="M8" s="24" t="n"/>
      <c r="N8" s="24" t="n"/>
      <c r="O8" s="25" t="n"/>
      <c r="P8" s="24" t="n"/>
      <c r="Q8" s="24" t="n"/>
      <c r="R8" s="25" t="n"/>
      <c r="S8" s="24" t="n"/>
      <c r="T8" s="24" t="n"/>
      <c r="U8" s="25" t="n"/>
      <c r="V8" s="24" t="n"/>
      <c r="W8" s="24" t="n"/>
      <c r="X8" s="25" t="n"/>
      <c r="Y8" s="10" t="n"/>
      <c r="Z8" s="10" t="n"/>
      <c r="AA8" s="10" t="n"/>
      <c r="AB8" s="10" t="n"/>
      <c r="AD8" s="20">
        <f>IFERROR(IF(OR(D8="",E8=""),0,MOD(HOUR(E8)+MINUTE(E8)/60-HOUR(D8)-MINUTE(D8)/60,24)),0)</f>
        <v/>
      </c>
      <c r="AE8" s="20">
        <f>IFERROR(IF(OR(G8="",H8=""),0,MOD(HOUR(H8)+MINUTE(H8)/60-HOUR(G8)-MINUTE(G8)/60,24)),0)</f>
        <v/>
      </c>
      <c r="AF8" s="20">
        <f>IFERROR(IF(OR(J8="",K8=""),0,MOD(HOUR(K8)+MINUTE(K8)/60-HOUR(J8)-MINUTE(J8)/60,24)),0)</f>
        <v/>
      </c>
      <c r="AG8" s="20">
        <f>IFERROR(IF(OR(M8="",N8=""),0,MOD(HOUR(N8)+MINUTE(N8)/60-HOUR(M8)-MINUTE(M8)/60,24)),0)</f>
        <v/>
      </c>
      <c r="AH8" s="20">
        <f>IFERROR(IF(OR(P8="",Q8=""),0,MOD(HOUR(Q8)+MINUTE(Q8)/60-HOUR(P8)-MINUTE(P8)/60,24)),0)</f>
        <v/>
      </c>
      <c r="AI8" s="20">
        <f>IFERROR(IF(OR(S8="",T8=""),0,MOD(HOUR(T8)+MINUTE(T8)/60-HOUR(S8)-MINUTE(S8)/60,24)),0)</f>
        <v/>
      </c>
      <c r="AJ8" s="20">
        <f>IFERROR(IF(OR(V8="",W8=""),0,MOD(HOUR(W8)+MINUTE(W8)/60-HOUR(V8)-MINUTE(V8)/60,24)),0)</f>
        <v/>
      </c>
    </row>
    <row r="9" ht="16" customHeight="1">
      <c r="A9" s="12" t="inlineStr">
        <is>
          <t>Aisha</t>
        </is>
      </c>
      <c r="B9" s="13" t="inlineStr">
        <is>
          <t>Sous chef</t>
        </is>
      </c>
      <c r="C9" s="14" t="n">
        <v>15</v>
      </c>
      <c r="D9" s="15" t="n"/>
      <c r="E9" s="15" t="n"/>
      <c r="F9" s="16" t="inlineStr">
        <is>
          <t>OFF</t>
        </is>
      </c>
      <c r="G9" s="15" t="n"/>
      <c r="H9" s="15" t="n"/>
      <c r="I9" s="16" t="inlineStr">
        <is>
          <t>OFF</t>
        </is>
      </c>
      <c r="J9" s="15" t="n">
        <v>0.4583333333333333</v>
      </c>
      <c r="K9" s="15" t="n">
        <v>0.8958333333333334</v>
      </c>
      <c r="L9" s="16" t="inlineStr">
        <is>
          <t>Grill</t>
        </is>
      </c>
      <c r="M9" s="15" t="n">
        <v>0.375</v>
      </c>
      <c r="N9" s="15" t="n">
        <v>0.625</v>
      </c>
      <c r="O9" s="16" t="inlineStr">
        <is>
          <t>Prep</t>
        </is>
      </c>
      <c r="P9" s="15" t="n">
        <v>0.4166666666666667</v>
      </c>
      <c r="Q9" s="15" t="n">
        <v>0.625</v>
      </c>
      <c r="R9" s="16" t="inlineStr">
        <is>
          <t>Prep</t>
        </is>
      </c>
      <c r="S9" s="15" t="n">
        <v>0.4166666666666667</v>
      </c>
      <c r="T9" s="15" t="n">
        <v>0.9375</v>
      </c>
      <c r="U9" s="16" t="inlineStr">
        <is>
          <t>Grill</t>
        </is>
      </c>
      <c r="V9" s="15" t="n"/>
      <c r="W9" s="15" t="n"/>
      <c r="X9" s="16" t="inlineStr">
        <is>
          <t>OFF</t>
        </is>
      </c>
      <c r="Y9" s="17">
        <f>SUM(AD9:AJ10)</f>
        <v/>
      </c>
      <c r="Z9" s="18" t="n">
        <v>2.5</v>
      </c>
      <c r="AA9" s="17">
        <f>MAX(0,Y9-SUM(Z9))</f>
        <v/>
      </c>
      <c r="AB9" s="19">
        <f>AA9*SUM(C9)</f>
        <v/>
      </c>
      <c r="AD9" s="20">
        <f>IFERROR(IF(OR(D9="",E9=""),0,MOD(HOUR(E9)+MINUTE(E9)/60-HOUR(D9)-MINUTE(D9)/60,24)),0)</f>
        <v/>
      </c>
      <c r="AE9" s="20">
        <f>IFERROR(IF(OR(G9="",H9=""),0,MOD(HOUR(H9)+MINUTE(H9)/60-HOUR(G9)-MINUTE(G9)/60,24)),0)</f>
        <v/>
      </c>
      <c r="AF9" s="20">
        <f>IFERROR(IF(OR(J9="",K9=""),0,MOD(HOUR(K9)+MINUTE(K9)/60-HOUR(J9)-MINUTE(J9)/60,24)),0)</f>
        <v/>
      </c>
      <c r="AG9" s="20">
        <f>IFERROR(IF(OR(M9="",N9=""),0,MOD(HOUR(N9)+MINUTE(N9)/60-HOUR(M9)-MINUTE(M9)/60,24)),0)</f>
        <v/>
      </c>
      <c r="AH9" s="20">
        <f>IFERROR(IF(OR(P9="",Q9=""),0,MOD(HOUR(Q9)+MINUTE(Q9)/60-HOUR(P9)-MINUTE(P9)/60,24)),0)</f>
        <v/>
      </c>
      <c r="AI9" s="20">
        <f>IFERROR(IF(OR(S9="",T9=""),0,MOD(HOUR(T9)+MINUTE(T9)/60-HOUR(S9)-MINUTE(S9)/60,24)),0)</f>
        <v/>
      </c>
      <c r="AJ9" s="20">
        <f>IFERROR(IF(OR(V9="",W9=""),0,MOD(HOUR(W9)+MINUTE(W9)/60-HOUR(V9)-MINUTE(V9)/60,24)),0)</f>
        <v/>
      </c>
    </row>
    <row r="10" ht="13" customHeight="1">
      <c r="A10" s="21" t="inlineStr">
        <is>
          <t xml:space="preserve">   split / 2nd block</t>
        </is>
      </c>
      <c r="B10" s="22" t="n"/>
      <c r="C10" s="23">
        <f>C9</f>
        <v/>
      </c>
      <c r="D10" s="24" t="n"/>
      <c r="E10" s="24" t="n"/>
      <c r="F10" s="25" t="n"/>
      <c r="G10" s="24" t="n"/>
      <c r="H10" s="24" t="n"/>
      <c r="I10" s="25" t="n"/>
      <c r="J10" s="24" t="n"/>
      <c r="K10" s="24" t="n"/>
      <c r="L10" s="25" t="n"/>
      <c r="M10" s="24" t="n">
        <v>0.7083333333333334</v>
      </c>
      <c r="N10" s="24" t="n">
        <v>0.9375</v>
      </c>
      <c r="O10" s="25" t="inlineStr">
        <is>
          <t>Pass</t>
        </is>
      </c>
      <c r="P10" s="24" t="n">
        <v>0.7083333333333334</v>
      </c>
      <c r="Q10" s="24" t="n">
        <v>0.9375</v>
      </c>
      <c r="R10" s="25" t="inlineStr">
        <is>
          <t>Grill</t>
        </is>
      </c>
      <c r="S10" s="24" t="n"/>
      <c r="T10" s="24" t="n"/>
      <c r="U10" s="25" t="n"/>
      <c r="V10" s="24" t="n"/>
      <c r="W10" s="24" t="n"/>
      <c r="X10" s="25" t="n"/>
      <c r="Y10" s="10" t="n"/>
      <c r="Z10" s="10" t="n"/>
      <c r="AA10" s="10" t="n"/>
      <c r="AB10" s="10" t="n"/>
      <c r="AD10" s="20">
        <f>IFERROR(IF(OR(D10="",E10=""),0,MOD(HOUR(E10)+MINUTE(E10)/60-HOUR(D10)-MINUTE(D10)/60,24)),0)</f>
        <v/>
      </c>
      <c r="AE10" s="20">
        <f>IFERROR(IF(OR(G10="",H10=""),0,MOD(HOUR(H10)+MINUTE(H10)/60-HOUR(G10)-MINUTE(G10)/60,24)),0)</f>
        <v/>
      </c>
      <c r="AF10" s="20">
        <f>IFERROR(IF(OR(J10="",K10=""),0,MOD(HOUR(K10)+MINUTE(K10)/60-HOUR(J10)-MINUTE(J10)/60,24)),0)</f>
        <v/>
      </c>
      <c r="AG10" s="20">
        <f>IFERROR(IF(OR(M10="",N10=""),0,MOD(HOUR(N10)+MINUTE(N10)/60-HOUR(M10)-MINUTE(M10)/60,24)),0)</f>
        <v/>
      </c>
      <c r="AH10" s="20">
        <f>IFERROR(IF(OR(P10="",Q10=""),0,MOD(HOUR(Q10)+MINUTE(Q10)/60-HOUR(P10)-MINUTE(P10)/60,24)),0)</f>
        <v/>
      </c>
      <c r="AI10" s="20">
        <f>IFERROR(IF(OR(S10="",T10=""),0,MOD(HOUR(T10)+MINUTE(T10)/60-HOUR(S10)-MINUTE(S10)/60,24)),0)</f>
        <v/>
      </c>
      <c r="AJ10" s="20">
        <f>IFERROR(IF(OR(V10="",W10=""),0,MOD(HOUR(W10)+MINUTE(W10)/60-HOUR(V10)-MINUTE(V10)/60,24)),0)</f>
        <v/>
      </c>
    </row>
    <row r="11" ht="16" customHeight="1">
      <c r="A11" s="12" t="inlineStr">
        <is>
          <t>Marco</t>
        </is>
      </c>
      <c r="B11" s="13" t="inlineStr">
        <is>
          <t>Chef de partie</t>
        </is>
      </c>
      <c r="C11" s="14" t="n">
        <v>13.5</v>
      </c>
      <c r="D11" s="15" t="n"/>
      <c r="E11" s="15" t="n"/>
      <c r="F11" s="16" t="inlineStr">
        <is>
          <t>OFF</t>
        </is>
      </c>
      <c r="G11" s="15" t="n">
        <v>0.4583333333333333</v>
      </c>
      <c r="H11" s="15" t="n">
        <v>0.9375</v>
      </c>
      <c r="I11" s="16" t="inlineStr">
        <is>
          <t>Grill</t>
        </is>
      </c>
      <c r="J11" s="15" t="n"/>
      <c r="K11" s="15" t="n"/>
      <c r="L11" s="16" t="inlineStr">
        <is>
          <t>OFF</t>
        </is>
      </c>
      <c r="M11" s="15" t="n">
        <v>0.4583333333333333</v>
      </c>
      <c r="N11" s="15" t="n">
        <v>0.9375</v>
      </c>
      <c r="O11" s="16" t="inlineStr">
        <is>
          <t>Grill</t>
        </is>
      </c>
      <c r="P11" s="15" t="n">
        <v>0.5833333333333334</v>
      </c>
      <c r="Q11" s="15" t="n">
        <v>0.9375</v>
      </c>
      <c r="R11" s="16" t="inlineStr">
        <is>
          <t>Larder</t>
        </is>
      </c>
      <c r="S11" s="15" t="n">
        <v>0.4583333333333333</v>
      </c>
      <c r="T11" s="15" t="n">
        <v>0.9375</v>
      </c>
      <c r="U11" s="16" t="inlineStr">
        <is>
          <t>Larder</t>
        </is>
      </c>
      <c r="V11" s="15" t="n">
        <v>0.4166666666666667</v>
      </c>
      <c r="W11" s="15" t="n">
        <v>0.7083333333333334</v>
      </c>
      <c r="X11" s="16" t="inlineStr">
        <is>
          <t>Grill</t>
        </is>
      </c>
      <c r="Y11" s="17">
        <f>SUM(AD11:AJ12)</f>
        <v/>
      </c>
      <c r="Z11" s="18" t="n">
        <v>2.5</v>
      </c>
      <c r="AA11" s="17">
        <f>MAX(0,Y11-SUM(Z11))</f>
        <v/>
      </c>
      <c r="AB11" s="19">
        <f>AA11*SUM(C11)</f>
        <v/>
      </c>
      <c r="AD11" s="20">
        <f>IFERROR(IF(OR(D11="",E11=""),0,MOD(HOUR(E11)+MINUTE(E11)/60-HOUR(D11)-MINUTE(D11)/60,24)),0)</f>
        <v/>
      </c>
      <c r="AE11" s="20">
        <f>IFERROR(IF(OR(G11="",H11=""),0,MOD(HOUR(H11)+MINUTE(H11)/60-HOUR(G11)-MINUTE(G11)/60,24)),0)</f>
        <v/>
      </c>
      <c r="AF11" s="20">
        <f>IFERROR(IF(OR(J11="",K11=""),0,MOD(HOUR(K11)+MINUTE(K11)/60-HOUR(J11)-MINUTE(J11)/60,24)),0)</f>
        <v/>
      </c>
      <c r="AG11" s="20">
        <f>IFERROR(IF(OR(M11="",N11=""),0,MOD(HOUR(N11)+MINUTE(N11)/60-HOUR(M11)-MINUTE(M11)/60,24)),0)</f>
        <v/>
      </c>
      <c r="AH11" s="20">
        <f>IFERROR(IF(OR(P11="",Q11=""),0,MOD(HOUR(Q11)+MINUTE(Q11)/60-HOUR(P11)-MINUTE(P11)/60,24)),0)</f>
        <v/>
      </c>
      <c r="AI11" s="20">
        <f>IFERROR(IF(OR(S11="",T11=""),0,MOD(HOUR(T11)+MINUTE(T11)/60-HOUR(S11)-MINUTE(S11)/60,24)),0)</f>
        <v/>
      </c>
      <c r="AJ11" s="20">
        <f>IFERROR(IF(OR(V11="",W11=""),0,MOD(HOUR(W11)+MINUTE(W11)/60-HOUR(V11)-MINUTE(V11)/60,24)),0)</f>
        <v/>
      </c>
    </row>
    <row r="12" ht="13" customHeight="1">
      <c r="A12" s="21" t="inlineStr">
        <is>
          <t xml:space="preserve">   split / 2nd block</t>
        </is>
      </c>
      <c r="B12" s="22" t="n"/>
      <c r="C12" s="23">
        <f>C11</f>
        <v/>
      </c>
      <c r="D12" s="24" t="n"/>
      <c r="E12" s="24" t="n"/>
      <c r="F12" s="25" t="n"/>
      <c r="G12" s="24" t="n"/>
      <c r="H12" s="24" t="n"/>
      <c r="I12" s="25" t="n"/>
      <c r="J12" s="24" t="n"/>
      <c r="K12" s="24" t="n"/>
      <c r="L12" s="25" t="n"/>
      <c r="M12" s="24" t="n"/>
      <c r="N12" s="24" t="n"/>
      <c r="O12" s="25" t="n"/>
      <c r="P12" s="24" t="n"/>
      <c r="Q12" s="24" t="n"/>
      <c r="R12" s="25" t="n"/>
      <c r="S12" s="24" t="n"/>
      <c r="T12" s="24" t="n"/>
      <c r="U12" s="25" t="n"/>
      <c r="V12" s="24" t="n"/>
      <c r="W12" s="24" t="n"/>
      <c r="X12" s="25" t="n"/>
      <c r="Y12" s="10" t="n"/>
      <c r="Z12" s="10" t="n"/>
      <c r="AA12" s="10" t="n"/>
      <c r="AB12" s="10" t="n"/>
      <c r="AD12" s="20">
        <f>IFERROR(IF(OR(D12="",E12=""),0,MOD(HOUR(E12)+MINUTE(E12)/60-HOUR(D12)-MINUTE(D12)/60,24)),0)</f>
        <v/>
      </c>
      <c r="AE12" s="20">
        <f>IFERROR(IF(OR(G12="",H12=""),0,MOD(HOUR(H12)+MINUTE(H12)/60-HOUR(G12)-MINUTE(G12)/60,24)),0)</f>
        <v/>
      </c>
      <c r="AF12" s="20">
        <f>IFERROR(IF(OR(J12="",K12=""),0,MOD(HOUR(K12)+MINUTE(K12)/60-HOUR(J12)-MINUTE(J12)/60,24)),0)</f>
        <v/>
      </c>
      <c r="AG12" s="20">
        <f>IFERROR(IF(OR(M12="",N12=""),0,MOD(HOUR(N12)+MINUTE(N12)/60-HOUR(M12)-MINUTE(M12)/60,24)),0)</f>
        <v/>
      </c>
      <c r="AH12" s="20">
        <f>IFERROR(IF(OR(P12="",Q12=""),0,MOD(HOUR(Q12)+MINUTE(Q12)/60-HOUR(P12)-MINUTE(P12)/60,24)),0)</f>
        <v/>
      </c>
      <c r="AI12" s="20">
        <f>IFERROR(IF(OR(S12="",T12=""),0,MOD(HOUR(T12)+MINUTE(T12)/60-HOUR(S12)-MINUTE(S12)/60,24)),0)</f>
        <v/>
      </c>
      <c r="AJ12" s="20">
        <f>IFERROR(IF(OR(V12="",W12=""),0,MOD(HOUR(W12)+MINUTE(W12)/60-HOUR(V12)-MINUTE(V12)/60,24)),0)</f>
        <v/>
      </c>
    </row>
    <row r="13" ht="16" customHeight="1">
      <c r="A13" s="12" t="inlineStr">
        <is>
          <t>Ruth (17)</t>
        </is>
      </c>
      <c r="B13" s="13" t="inlineStr">
        <is>
          <t>Pastry commis</t>
        </is>
      </c>
      <c r="C13" s="14" t="n">
        <v>10</v>
      </c>
      <c r="D13" s="15" t="n"/>
      <c r="E13" s="15" t="n"/>
      <c r="F13" s="16" t="inlineStr">
        <is>
          <t>OFF</t>
        </is>
      </c>
      <c r="G13" s="15" t="n"/>
      <c r="H13" s="15" t="n"/>
      <c r="I13" s="16" t="inlineStr">
        <is>
          <t>OFF</t>
        </is>
      </c>
      <c r="J13" s="15" t="n">
        <v>0.375</v>
      </c>
      <c r="K13" s="15" t="n">
        <v>0.7083333333333334</v>
      </c>
      <c r="L13" s="16" t="inlineStr">
        <is>
          <t>Prep</t>
        </is>
      </c>
      <c r="M13" s="15" t="n">
        <v>0.5416666666666666</v>
      </c>
      <c r="N13" s="15" t="n">
        <v>0.875</v>
      </c>
      <c r="O13" s="16" t="inlineStr">
        <is>
          <t>Pastry</t>
        </is>
      </c>
      <c r="P13" s="15" t="n">
        <v>0.5416666666666666</v>
      </c>
      <c r="Q13" s="15" t="n">
        <v>0.875</v>
      </c>
      <c r="R13" s="16" t="inlineStr">
        <is>
          <t>Pastry</t>
        </is>
      </c>
      <c r="S13" s="15" t="n">
        <v>0.5</v>
      </c>
      <c r="T13" s="15" t="n">
        <v>0.8333333333333334</v>
      </c>
      <c r="U13" s="16" t="inlineStr">
        <is>
          <t>Pastry</t>
        </is>
      </c>
      <c r="V13" s="15" t="n"/>
      <c r="W13" s="15" t="n"/>
      <c r="X13" s="16" t="inlineStr">
        <is>
          <t>OFF</t>
        </is>
      </c>
      <c r="Y13" s="17">
        <f>SUM(AD13:AJ14)</f>
        <v/>
      </c>
      <c r="Z13" s="18" t="n">
        <v>2</v>
      </c>
      <c r="AA13" s="17">
        <f>MAX(0,Y13-SUM(Z13))</f>
        <v/>
      </c>
      <c r="AB13" s="19">
        <f>AA13*SUM(C13)</f>
        <v/>
      </c>
      <c r="AD13" s="20">
        <f>IFERROR(IF(OR(D13="",E13=""),0,MOD(HOUR(E13)+MINUTE(E13)/60-HOUR(D13)-MINUTE(D13)/60,24)),0)</f>
        <v/>
      </c>
      <c r="AE13" s="20">
        <f>IFERROR(IF(OR(G13="",H13=""),0,MOD(HOUR(H13)+MINUTE(H13)/60-HOUR(G13)-MINUTE(G13)/60,24)),0)</f>
        <v/>
      </c>
      <c r="AF13" s="20">
        <f>IFERROR(IF(OR(J13="",K13=""),0,MOD(HOUR(K13)+MINUTE(K13)/60-HOUR(J13)-MINUTE(J13)/60,24)),0)</f>
        <v/>
      </c>
      <c r="AG13" s="20">
        <f>IFERROR(IF(OR(M13="",N13=""),0,MOD(HOUR(N13)+MINUTE(N13)/60-HOUR(M13)-MINUTE(M13)/60,24)),0)</f>
        <v/>
      </c>
      <c r="AH13" s="20">
        <f>IFERROR(IF(OR(P13="",Q13=""),0,MOD(HOUR(Q13)+MINUTE(Q13)/60-HOUR(P13)-MINUTE(P13)/60,24)),0)</f>
        <v/>
      </c>
      <c r="AI13" s="20">
        <f>IFERROR(IF(OR(S13="",T13=""),0,MOD(HOUR(T13)+MINUTE(T13)/60-HOUR(S13)-MINUTE(S13)/60,24)),0)</f>
        <v/>
      </c>
      <c r="AJ13" s="20">
        <f>IFERROR(IF(OR(V13="",W13=""),0,MOD(HOUR(W13)+MINUTE(W13)/60-HOUR(V13)-MINUTE(V13)/60,24)),0)</f>
        <v/>
      </c>
    </row>
    <row r="14" ht="13" customHeight="1">
      <c r="A14" s="21" t="inlineStr">
        <is>
          <t xml:space="preserve">   split / 2nd block</t>
        </is>
      </c>
      <c r="B14" s="22" t="n"/>
      <c r="C14" s="23">
        <f>C13</f>
        <v/>
      </c>
      <c r="D14" s="24" t="n"/>
      <c r="E14" s="24" t="n"/>
      <c r="F14" s="25" t="n"/>
      <c r="G14" s="24" t="n"/>
      <c r="H14" s="24" t="n"/>
      <c r="I14" s="25" t="n"/>
      <c r="J14" s="24" t="n"/>
      <c r="K14" s="24" t="n"/>
      <c r="L14" s="25" t="n"/>
      <c r="M14" s="24" t="n"/>
      <c r="N14" s="24" t="n"/>
      <c r="O14" s="25" t="n"/>
      <c r="P14" s="24" t="n"/>
      <c r="Q14" s="24" t="n"/>
      <c r="R14" s="25" t="n"/>
      <c r="S14" s="24" t="n"/>
      <c r="T14" s="24" t="n"/>
      <c r="U14" s="25" t="n"/>
      <c r="V14" s="24" t="n"/>
      <c r="W14" s="24" t="n"/>
      <c r="X14" s="25" t="n"/>
      <c r="Y14" s="10" t="n"/>
      <c r="Z14" s="10" t="n"/>
      <c r="AA14" s="10" t="n"/>
      <c r="AB14" s="10" t="n"/>
      <c r="AD14" s="20">
        <f>IFERROR(IF(OR(D14="",E14=""),0,MOD(HOUR(E14)+MINUTE(E14)/60-HOUR(D14)-MINUTE(D14)/60,24)),0)</f>
        <v/>
      </c>
      <c r="AE14" s="20">
        <f>IFERROR(IF(OR(G14="",H14=""),0,MOD(HOUR(H14)+MINUTE(H14)/60-HOUR(G14)-MINUTE(G14)/60,24)),0)</f>
        <v/>
      </c>
      <c r="AF14" s="20">
        <f>IFERROR(IF(OR(J14="",K14=""),0,MOD(HOUR(K14)+MINUTE(K14)/60-HOUR(J14)-MINUTE(J14)/60,24)),0)</f>
        <v/>
      </c>
      <c r="AG14" s="20">
        <f>IFERROR(IF(OR(M14="",N14=""),0,MOD(HOUR(N14)+MINUTE(N14)/60-HOUR(M14)-MINUTE(M14)/60,24)),0)</f>
        <v/>
      </c>
      <c r="AH14" s="20">
        <f>IFERROR(IF(OR(P14="",Q14=""),0,MOD(HOUR(Q14)+MINUTE(Q14)/60-HOUR(P14)-MINUTE(P14)/60,24)),0)</f>
        <v/>
      </c>
      <c r="AI14" s="20">
        <f>IFERROR(IF(OR(S14="",T14=""),0,MOD(HOUR(T14)+MINUTE(T14)/60-HOUR(S14)-MINUTE(S14)/60,24)),0)</f>
        <v/>
      </c>
      <c r="AJ14" s="20">
        <f>IFERROR(IF(OR(V14="",W14=""),0,MOD(HOUR(W14)+MINUTE(W14)/60-HOUR(V14)-MINUTE(V14)/60,24)),0)</f>
        <v/>
      </c>
    </row>
    <row r="15" ht="16" customHeight="1">
      <c r="A15" s="12" t="inlineStr">
        <is>
          <t>Kofi</t>
        </is>
      </c>
      <c r="B15" s="13" t="inlineStr">
        <is>
          <t>KP</t>
        </is>
      </c>
      <c r="C15" s="14" t="n">
        <v>12.71</v>
      </c>
      <c r="D15" s="15" t="n"/>
      <c r="E15" s="15" t="n"/>
      <c r="F15" s="16" t="inlineStr">
        <is>
          <t>OFF</t>
        </is>
      </c>
      <c r="G15" s="15" t="n">
        <v>0.4166666666666667</v>
      </c>
      <c r="H15" s="15" t="n">
        <v>0.625</v>
      </c>
      <c r="I15" s="16" t="inlineStr">
        <is>
          <t>KP</t>
        </is>
      </c>
      <c r="J15" s="15" t="n">
        <v>0.4166666666666667</v>
      </c>
      <c r="K15" s="15" t="n">
        <v>0.625</v>
      </c>
      <c r="L15" s="16" t="inlineStr">
        <is>
          <t>KP</t>
        </is>
      </c>
      <c r="M15" s="15" t="n"/>
      <c r="N15" s="15" t="n"/>
      <c r="O15" s="16" t="inlineStr">
        <is>
          <t>OFF</t>
        </is>
      </c>
      <c r="P15" s="15" t="n">
        <v>0.75</v>
      </c>
      <c r="Q15" s="15" t="n">
        <v>0.9583333333333334</v>
      </c>
      <c r="R15" s="16" t="inlineStr">
        <is>
          <t>KP</t>
        </is>
      </c>
      <c r="S15" s="15" t="n">
        <v>0.4583333333333333</v>
      </c>
      <c r="T15" s="15" t="n">
        <v>0.9583333333333334</v>
      </c>
      <c r="U15" s="16" t="inlineStr">
        <is>
          <t>KP</t>
        </is>
      </c>
      <c r="V15" s="15" t="n"/>
      <c r="W15" s="15" t="n"/>
      <c r="X15" s="16" t="inlineStr">
        <is>
          <t>OFF</t>
        </is>
      </c>
      <c r="Y15" s="17">
        <f>SUM(AD15:AJ16)</f>
        <v/>
      </c>
      <c r="Z15" s="18" t="n">
        <v>2</v>
      </c>
      <c r="AA15" s="17">
        <f>MAX(0,Y15-SUM(Z15))</f>
        <v/>
      </c>
      <c r="AB15" s="19">
        <f>AA15*SUM(C15)</f>
        <v/>
      </c>
      <c r="AD15" s="20">
        <f>IFERROR(IF(OR(D15="",E15=""),0,MOD(HOUR(E15)+MINUTE(E15)/60-HOUR(D15)-MINUTE(D15)/60,24)),0)</f>
        <v/>
      </c>
      <c r="AE15" s="20">
        <f>IFERROR(IF(OR(G15="",H15=""),0,MOD(HOUR(H15)+MINUTE(H15)/60-HOUR(G15)-MINUTE(G15)/60,24)),0)</f>
        <v/>
      </c>
      <c r="AF15" s="20">
        <f>IFERROR(IF(OR(J15="",K15=""),0,MOD(HOUR(K15)+MINUTE(K15)/60-HOUR(J15)-MINUTE(J15)/60,24)),0)</f>
        <v/>
      </c>
      <c r="AG15" s="20">
        <f>IFERROR(IF(OR(M15="",N15=""),0,MOD(HOUR(N15)+MINUTE(N15)/60-HOUR(M15)-MINUTE(M15)/60,24)),0)</f>
        <v/>
      </c>
      <c r="AH15" s="20">
        <f>IFERROR(IF(OR(P15="",Q15=""),0,MOD(HOUR(Q15)+MINUTE(Q15)/60-HOUR(P15)-MINUTE(P15)/60,24)),0)</f>
        <v/>
      </c>
      <c r="AI15" s="20">
        <f>IFERROR(IF(OR(S15="",T15=""),0,MOD(HOUR(T15)+MINUTE(T15)/60-HOUR(S15)-MINUTE(S15)/60,24)),0)</f>
        <v/>
      </c>
      <c r="AJ15" s="20">
        <f>IFERROR(IF(OR(V15="",W15=""),0,MOD(HOUR(W15)+MINUTE(W15)/60-HOUR(V15)-MINUTE(V15)/60,24)),0)</f>
        <v/>
      </c>
    </row>
    <row r="16" ht="13" customHeight="1">
      <c r="A16" s="21" t="inlineStr">
        <is>
          <t xml:space="preserve">   split / 2nd block</t>
        </is>
      </c>
      <c r="B16" s="22" t="n"/>
      <c r="C16" s="23">
        <f>C15</f>
        <v/>
      </c>
      <c r="D16" s="24" t="n"/>
      <c r="E16" s="24" t="n"/>
      <c r="F16" s="25" t="n"/>
      <c r="G16" s="24" t="n">
        <v>0.75</v>
      </c>
      <c r="H16" s="24" t="n">
        <v>0.9375</v>
      </c>
      <c r="I16" s="25" t="inlineStr">
        <is>
          <t>KP</t>
        </is>
      </c>
      <c r="J16" s="24" t="n">
        <v>0.75</v>
      </c>
      <c r="K16" s="24" t="n">
        <v>0.9375</v>
      </c>
      <c r="L16" s="25" t="inlineStr">
        <is>
          <t>KP</t>
        </is>
      </c>
      <c r="M16" s="24" t="n"/>
      <c r="N16" s="24" t="n"/>
      <c r="O16" s="25" t="n"/>
      <c r="P16" s="24" t="n"/>
      <c r="Q16" s="24" t="n"/>
      <c r="R16" s="25" t="n"/>
      <c r="S16" s="24" t="n"/>
      <c r="T16" s="24" t="n"/>
      <c r="U16" s="25" t="n"/>
      <c r="V16" s="24" t="n"/>
      <c r="W16" s="24" t="n"/>
      <c r="X16" s="25" t="n"/>
      <c r="Y16" s="10" t="n"/>
      <c r="Z16" s="10" t="n"/>
      <c r="AA16" s="10" t="n"/>
      <c r="AB16" s="10" t="n"/>
      <c r="AD16" s="20">
        <f>IFERROR(IF(OR(D16="",E16=""),0,MOD(HOUR(E16)+MINUTE(E16)/60-HOUR(D16)-MINUTE(D16)/60,24)),0)</f>
        <v/>
      </c>
      <c r="AE16" s="20">
        <f>IFERROR(IF(OR(G16="",H16=""),0,MOD(HOUR(H16)+MINUTE(H16)/60-HOUR(G16)-MINUTE(G16)/60,24)),0)</f>
        <v/>
      </c>
      <c r="AF16" s="20">
        <f>IFERROR(IF(OR(J16="",K16=""),0,MOD(HOUR(K16)+MINUTE(K16)/60-HOUR(J16)-MINUTE(J16)/60,24)),0)</f>
        <v/>
      </c>
      <c r="AG16" s="20">
        <f>IFERROR(IF(OR(M16="",N16=""),0,MOD(HOUR(N16)+MINUTE(N16)/60-HOUR(M16)-MINUTE(M16)/60,24)),0)</f>
        <v/>
      </c>
      <c r="AH16" s="20">
        <f>IFERROR(IF(OR(P16="",Q16=""),0,MOD(HOUR(Q16)+MINUTE(Q16)/60-HOUR(P16)-MINUTE(P16)/60,24)),0)</f>
        <v/>
      </c>
      <c r="AI16" s="20">
        <f>IFERROR(IF(OR(S16="",T16=""),0,MOD(HOUR(T16)+MINUTE(T16)/60-HOUR(S16)-MINUTE(S16)/60,24)),0)</f>
        <v/>
      </c>
      <c r="AJ16" s="20">
        <f>IFERROR(IF(OR(V16="",W16=""),0,MOD(HOUR(W16)+MINUTE(W16)/60-HOUR(V16)-MINUTE(V16)/60,24)),0)</f>
        <v/>
      </c>
    </row>
    <row r="17" ht="16" customHeight="1">
      <c r="A17" s="12" t="inlineStr">
        <is>
          <t>Lily</t>
        </is>
      </c>
      <c r="B17" s="13" t="inlineStr">
        <is>
          <t>KP</t>
        </is>
      </c>
      <c r="C17" s="14" t="n">
        <v>12.71</v>
      </c>
      <c r="D17" s="15" t="n"/>
      <c r="E17" s="15" t="n"/>
      <c r="F17" s="16" t="inlineStr">
        <is>
          <t>OFF</t>
        </is>
      </c>
      <c r="G17" s="15" t="n"/>
      <c r="H17" s="15" t="n"/>
      <c r="I17" s="16" t="inlineStr">
        <is>
          <t>OFF</t>
        </is>
      </c>
      <c r="J17" s="15" t="n"/>
      <c r="K17" s="15" t="n"/>
      <c r="L17" s="16" t="inlineStr">
        <is>
          <t>OFF</t>
        </is>
      </c>
      <c r="M17" s="15" t="n">
        <v>0.4583333333333333</v>
      </c>
      <c r="N17" s="15" t="n">
        <v>0.9583333333333334</v>
      </c>
      <c r="O17" s="16" t="inlineStr">
        <is>
          <t>KP</t>
        </is>
      </c>
      <c r="P17" s="15" t="n">
        <v>0.4583333333333333</v>
      </c>
      <c r="Q17" s="15" t="n">
        <v>0.625</v>
      </c>
      <c r="R17" s="16" t="inlineStr">
        <is>
          <t>KP</t>
        </is>
      </c>
      <c r="S17" s="15" t="n">
        <v>0.75</v>
      </c>
      <c r="T17" s="15" t="n">
        <v>0.9583333333333334</v>
      </c>
      <c r="U17" s="16" t="inlineStr">
        <is>
          <t>KP</t>
        </is>
      </c>
      <c r="V17" s="15" t="n">
        <v>0.4166666666666667</v>
      </c>
      <c r="W17" s="15" t="n">
        <v>0.75</v>
      </c>
      <c r="X17" s="16" t="inlineStr">
        <is>
          <t>KP</t>
        </is>
      </c>
      <c r="Y17" s="17">
        <f>SUM(AD17:AJ18)</f>
        <v/>
      </c>
      <c r="Z17" s="18" t="n">
        <v>1.5</v>
      </c>
      <c r="AA17" s="17">
        <f>MAX(0,Y17-SUM(Z17))</f>
        <v/>
      </c>
      <c r="AB17" s="19">
        <f>AA17*SUM(C17)</f>
        <v/>
      </c>
      <c r="AD17" s="20">
        <f>IFERROR(IF(OR(D17="",E17=""),0,MOD(HOUR(E17)+MINUTE(E17)/60-HOUR(D17)-MINUTE(D17)/60,24)),0)</f>
        <v/>
      </c>
      <c r="AE17" s="20">
        <f>IFERROR(IF(OR(G17="",H17=""),0,MOD(HOUR(H17)+MINUTE(H17)/60-HOUR(G17)-MINUTE(G17)/60,24)),0)</f>
        <v/>
      </c>
      <c r="AF17" s="20">
        <f>IFERROR(IF(OR(J17="",K17=""),0,MOD(HOUR(K17)+MINUTE(K17)/60-HOUR(J17)-MINUTE(J17)/60,24)),0)</f>
        <v/>
      </c>
      <c r="AG17" s="20">
        <f>IFERROR(IF(OR(M17="",N17=""),0,MOD(HOUR(N17)+MINUTE(N17)/60-HOUR(M17)-MINUTE(M17)/60,24)),0)</f>
        <v/>
      </c>
      <c r="AH17" s="20">
        <f>IFERROR(IF(OR(P17="",Q17=""),0,MOD(HOUR(Q17)+MINUTE(Q17)/60-HOUR(P17)-MINUTE(P17)/60,24)),0)</f>
        <v/>
      </c>
      <c r="AI17" s="20">
        <f>IFERROR(IF(OR(S17="",T17=""),0,MOD(HOUR(T17)+MINUTE(T17)/60-HOUR(S17)-MINUTE(S17)/60,24)),0)</f>
        <v/>
      </c>
      <c r="AJ17" s="20">
        <f>IFERROR(IF(OR(V17="",W17=""),0,MOD(HOUR(W17)+MINUTE(W17)/60-HOUR(V17)-MINUTE(V17)/60,24)),0)</f>
        <v/>
      </c>
    </row>
    <row r="18" ht="13" customHeight="1">
      <c r="A18" s="21" t="inlineStr">
        <is>
          <t xml:space="preserve">   split / 2nd block</t>
        </is>
      </c>
      <c r="B18" s="22" t="n"/>
      <c r="C18" s="23">
        <f>C17</f>
        <v/>
      </c>
      <c r="D18" s="24" t="n"/>
      <c r="E18" s="24" t="n"/>
      <c r="F18" s="25" t="n"/>
      <c r="G18" s="24" t="n"/>
      <c r="H18" s="24" t="n"/>
      <c r="I18" s="25" t="n"/>
      <c r="J18" s="24" t="n"/>
      <c r="K18" s="24" t="n"/>
      <c r="L18" s="25" t="n"/>
      <c r="M18" s="24" t="n"/>
      <c r="N18" s="24" t="n"/>
      <c r="O18" s="25" t="n"/>
      <c r="P18" s="24" t="n">
        <v>0.75</v>
      </c>
      <c r="Q18" s="24" t="n">
        <v>0.9583333333333334</v>
      </c>
      <c r="R18" s="25" t="inlineStr">
        <is>
          <t>KP</t>
        </is>
      </c>
      <c r="S18" s="24" t="n"/>
      <c r="T18" s="24" t="n"/>
      <c r="U18" s="25" t="n"/>
      <c r="V18" s="24" t="n"/>
      <c r="W18" s="24" t="n"/>
      <c r="X18" s="25" t="n"/>
      <c r="Y18" s="10" t="n"/>
      <c r="Z18" s="10" t="n"/>
      <c r="AA18" s="10" t="n"/>
      <c r="AB18" s="10" t="n"/>
      <c r="AD18" s="20">
        <f>IFERROR(IF(OR(D18="",E18=""),0,MOD(HOUR(E18)+MINUTE(E18)/60-HOUR(D18)-MINUTE(D18)/60,24)),0)</f>
        <v/>
      </c>
      <c r="AE18" s="20">
        <f>IFERROR(IF(OR(G18="",H18=""),0,MOD(HOUR(H18)+MINUTE(H18)/60-HOUR(G18)-MINUTE(G18)/60,24)),0)</f>
        <v/>
      </c>
      <c r="AF18" s="20">
        <f>IFERROR(IF(OR(J18="",K18=""),0,MOD(HOUR(K18)+MINUTE(K18)/60-HOUR(J18)-MINUTE(J18)/60,24)),0)</f>
        <v/>
      </c>
      <c r="AG18" s="20">
        <f>IFERROR(IF(OR(M18="",N18=""),0,MOD(HOUR(N18)+MINUTE(N18)/60-HOUR(M18)-MINUTE(M18)/60,24)),0)</f>
        <v/>
      </c>
      <c r="AH18" s="20">
        <f>IFERROR(IF(OR(P18="",Q18=""),0,MOD(HOUR(Q18)+MINUTE(Q18)/60-HOUR(P18)-MINUTE(P18)/60,24)),0)</f>
        <v/>
      </c>
      <c r="AI18" s="20">
        <f>IFERROR(IF(OR(S18="",T18=""),0,MOD(HOUR(T18)+MINUTE(T18)/60-HOUR(S18)-MINUTE(S18)/60,24)),0)</f>
        <v/>
      </c>
      <c r="AJ18" s="20">
        <f>IFERROR(IF(OR(V18="",W18=""),0,MOD(HOUR(W18)+MINUTE(W18)/60-HOUR(V18)-MINUTE(V18)/60,24)),0)</f>
        <v/>
      </c>
    </row>
    <row r="19" ht="16" customHeight="1">
      <c r="A19" s="12" t="n"/>
      <c r="B19" s="13" t="n"/>
      <c r="C19" s="14" t="n"/>
      <c r="D19" s="15" t="n"/>
      <c r="E19" s="15" t="n"/>
      <c r="F19" s="16" t="n"/>
      <c r="G19" s="15" t="n"/>
      <c r="H19" s="15" t="n"/>
      <c r="I19" s="16" t="n"/>
      <c r="J19" s="15" t="n"/>
      <c r="K19" s="15" t="n"/>
      <c r="L19" s="16" t="n"/>
      <c r="M19" s="15" t="n"/>
      <c r="N19" s="15" t="n"/>
      <c r="O19" s="16" t="n"/>
      <c r="P19" s="15" t="n"/>
      <c r="Q19" s="15" t="n"/>
      <c r="R19" s="16" t="n"/>
      <c r="S19" s="15" t="n"/>
      <c r="T19" s="15" t="n"/>
      <c r="U19" s="16" t="n"/>
      <c r="V19" s="15" t="n"/>
      <c r="W19" s="15" t="n"/>
      <c r="X19" s="16" t="n"/>
      <c r="Y19" s="17">
        <f>SUM(AD19:AJ20)</f>
        <v/>
      </c>
      <c r="Z19" s="18" t="n"/>
      <c r="AA19" s="17">
        <f>MAX(0,Y19-SUM(Z19))</f>
        <v/>
      </c>
      <c r="AB19" s="19">
        <f>AA19*SUM(C19)</f>
        <v/>
      </c>
      <c r="AD19" s="20">
        <f>IFERROR(IF(OR(D19="",E19=""),0,MOD(HOUR(E19)+MINUTE(E19)/60-HOUR(D19)-MINUTE(D19)/60,24)),0)</f>
        <v/>
      </c>
      <c r="AE19" s="20">
        <f>IFERROR(IF(OR(G19="",H19=""),0,MOD(HOUR(H19)+MINUTE(H19)/60-HOUR(G19)-MINUTE(G19)/60,24)),0)</f>
        <v/>
      </c>
      <c r="AF19" s="20">
        <f>IFERROR(IF(OR(J19="",K19=""),0,MOD(HOUR(K19)+MINUTE(K19)/60-HOUR(J19)-MINUTE(J19)/60,24)),0)</f>
        <v/>
      </c>
      <c r="AG19" s="20">
        <f>IFERROR(IF(OR(M19="",N19=""),0,MOD(HOUR(N19)+MINUTE(N19)/60-HOUR(M19)-MINUTE(M19)/60,24)),0)</f>
        <v/>
      </c>
      <c r="AH19" s="20">
        <f>IFERROR(IF(OR(P19="",Q19=""),0,MOD(HOUR(Q19)+MINUTE(Q19)/60-HOUR(P19)-MINUTE(P19)/60,24)),0)</f>
        <v/>
      </c>
      <c r="AI19" s="20">
        <f>IFERROR(IF(OR(S19="",T19=""),0,MOD(HOUR(T19)+MINUTE(T19)/60-HOUR(S19)-MINUTE(S19)/60,24)),0)</f>
        <v/>
      </c>
      <c r="AJ19" s="20">
        <f>IFERROR(IF(OR(V19="",W19=""),0,MOD(HOUR(W19)+MINUTE(W19)/60-HOUR(V19)-MINUTE(V19)/60,24)),0)</f>
        <v/>
      </c>
    </row>
    <row r="20" ht="13" customHeight="1">
      <c r="A20" s="21" t="inlineStr">
        <is>
          <t xml:space="preserve">   split / 2nd block</t>
        </is>
      </c>
      <c r="B20" s="22" t="n"/>
      <c r="C20" s="23">
        <f>C19</f>
        <v/>
      </c>
      <c r="D20" s="24" t="n"/>
      <c r="E20" s="24" t="n"/>
      <c r="F20" s="25" t="n"/>
      <c r="G20" s="24" t="n"/>
      <c r="H20" s="24" t="n"/>
      <c r="I20" s="25" t="n"/>
      <c r="J20" s="24" t="n"/>
      <c r="K20" s="24" t="n"/>
      <c r="L20" s="25" t="n"/>
      <c r="M20" s="24" t="n"/>
      <c r="N20" s="24" t="n"/>
      <c r="O20" s="25" t="n"/>
      <c r="P20" s="24" t="n"/>
      <c r="Q20" s="24" t="n"/>
      <c r="R20" s="25" t="n"/>
      <c r="S20" s="24" t="n"/>
      <c r="T20" s="24" t="n"/>
      <c r="U20" s="25" t="n"/>
      <c r="V20" s="24" t="n"/>
      <c r="W20" s="24" t="n"/>
      <c r="X20" s="25" t="n"/>
      <c r="Y20" s="10" t="n"/>
      <c r="Z20" s="10" t="n"/>
      <c r="AA20" s="10" t="n"/>
      <c r="AB20" s="10" t="n"/>
      <c r="AD20" s="20">
        <f>IFERROR(IF(OR(D20="",E20=""),0,MOD(HOUR(E20)+MINUTE(E20)/60-HOUR(D20)-MINUTE(D20)/60,24)),0)</f>
        <v/>
      </c>
      <c r="AE20" s="20">
        <f>IFERROR(IF(OR(G20="",H20=""),0,MOD(HOUR(H20)+MINUTE(H20)/60-HOUR(G20)-MINUTE(G20)/60,24)),0)</f>
        <v/>
      </c>
      <c r="AF20" s="20">
        <f>IFERROR(IF(OR(J20="",K20=""),0,MOD(HOUR(K20)+MINUTE(K20)/60-HOUR(J20)-MINUTE(J20)/60,24)),0)</f>
        <v/>
      </c>
      <c r="AG20" s="20">
        <f>IFERROR(IF(OR(M20="",N20=""),0,MOD(HOUR(N20)+MINUTE(N20)/60-HOUR(M20)-MINUTE(M20)/60,24)),0)</f>
        <v/>
      </c>
      <c r="AH20" s="20">
        <f>IFERROR(IF(OR(P20="",Q20=""),0,MOD(HOUR(Q20)+MINUTE(Q20)/60-HOUR(P20)-MINUTE(P20)/60,24)),0)</f>
        <v/>
      </c>
      <c r="AI20" s="20">
        <f>IFERROR(IF(OR(S20="",T20=""),0,MOD(HOUR(T20)+MINUTE(T20)/60-HOUR(S20)-MINUTE(S20)/60,24)),0)</f>
        <v/>
      </c>
      <c r="AJ20" s="20">
        <f>IFERROR(IF(OR(V20="",W20=""),0,MOD(HOUR(W20)+MINUTE(W20)/60-HOUR(V20)-MINUTE(V20)/60,24)),0)</f>
        <v/>
      </c>
    </row>
    <row r="21" ht="16" customHeight="1">
      <c r="A21" s="12" t="n"/>
      <c r="B21" s="13" t="n"/>
      <c r="C21" s="14" t="n"/>
      <c r="D21" s="15" t="n"/>
      <c r="E21" s="15" t="n"/>
      <c r="F21" s="16" t="n"/>
      <c r="G21" s="15" t="n"/>
      <c r="H21" s="15" t="n"/>
      <c r="I21" s="16" t="n"/>
      <c r="J21" s="15" t="n"/>
      <c r="K21" s="15" t="n"/>
      <c r="L21" s="16" t="n"/>
      <c r="M21" s="15" t="n"/>
      <c r="N21" s="15" t="n"/>
      <c r="O21" s="16" t="n"/>
      <c r="P21" s="15" t="n"/>
      <c r="Q21" s="15" t="n"/>
      <c r="R21" s="16" t="n"/>
      <c r="S21" s="15" t="n"/>
      <c r="T21" s="15" t="n"/>
      <c r="U21" s="16" t="n"/>
      <c r="V21" s="15" t="n"/>
      <c r="W21" s="15" t="n"/>
      <c r="X21" s="16" t="n"/>
      <c r="Y21" s="17">
        <f>SUM(AD21:AJ22)</f>
        <v/>
      </c>
      <c r="Z21" s="18" t="n"/>
      <c r="AA21" s="17">
        <f>MAX(0,Y21-SUM(Z21))</f>
        <v/>
      </c>
      <c r="AB21" s="19">
        <f>AA21*SUM(C21)</f>
        <v/>
      </c>
      <c r="AD21" s="20">
        <f>IFERROR(IF(OR(D21="",E21=""),0,MOD(HOUR(E21)+MINUTE(E21)/60-HOUR(D21)-MINUTE(D21)/60,24)),0)</f>
        <v/>
      </c>
      <c r="AE21" s="20">
        <f>IFERROR(IF(OR(G21="",H21=""),0,MOD(HOUR(H21)+MINUTE(H21)/60-HOUR(G21)-MINUTE(G21)/60,24)),0)</f>
        <v/>
      </c>
      <c r="AF21" s="20">
        <f>IFERROR(IF(OR(J21="",K21=""),0,MOD(HOUR(K21)+MINUTE(K21)/60-HOUR(J21)-MINUTE(J21)/60,24)),0)</f>
        <v/>
      </c>
      <c r="AG21" s="20">
        <f>IFERROR(IF(OR(M21="",N21=""),0,MOD(HOUR(N21)+MINUTE(N21)/60-HOUR(M21)-MINUTE(M21)/60,24)),0)</f>
        <v/>
      </c>
      <c r="AH21" s="20">
        <f>IFERROR(IF(OR(P21="",Q21=""),0,MOD(HOUR(Q21)+MINUTE(Q21)/60-HOUR(P21)-MINUTE(P21)/60,24)),0)</f>
        <v/>
      </c>
      <c r="AI21" s="20">
        <f>IFERROR(IF(OR(S21="",T21=""),0,MOD(HOUR(T21)+MINUTE(T21)/60-HOUR(S21)-MINUTE(S21)/60,24)),0)</f>
        <v/>
      </c>
      <c r="AJ21" s="20">
        <f>IFERROR(IF(OR(V21="",W21=""),0,MOD(HOUR(W21)+MINUTE(W21)/60-HOUR(V21)-MINUTE(V21)/60,24)),0)</f>
        <v/>
      </c>
    </row>
    <row r="22" ht="13" customHeight="1">
      <c r="A22" s="21" t="inlineStr">
        <is>
          <t xml:space="preserve">   split / 2nd block</t>
        </is>
      </c>
      <c r="B22" s="22" t="n"/>
      <c r="C22" s="23">
        <f>C21</f>
        <v/>
      </c>
      <c r="D22" s="24" t="n"/>
      <c r="E22" s="24" t="n"/>
      <c r="F22" s="25" t="n"/>
      <c r="G22" s="24" t="n"/>
      <c r="H22" s="24" t="n"/>
      <c r="I22" s="25" t="n"/>
      <c r="J22" s="24" t="n"/>
      <c r="K22" s="24" t="n"/>
      <c r="L22" s="25" t="n"/>
      <c r="M22" s="24" t="n"/>
      <c r="N22" s="24" t="n"/>
      <c r="O22" s="25" t="n"/>
      <c r="P22" s="24" t="n"/>
      <c r="Q22" s="24" t="n"/>
      <c r="R22" s="25" t="n"/>
      <c r="S22" s="24" t="n"/>
      <c r="T22" s="24" t="n"/>
      <c r="U22" s="25" t="n"/>
      <c r="V22" s="24" t="n"/>
      <c r="W22" s="24" t="n"/>
      <c r="X22" s="25" t="n"/>
      <c r="Y22" s="10" t="n"/>
      <c r="Z22" s="10" t="n"/>
      <c r="AA22" s="10" t="n"/>
      <c r="AB22" s="10" t="n"/>
      <c r="AD22" s="20">
        <f>IFERROR(IF(OR(D22="",E22=""),0,MOD(HOUR(E22)+MINUTE(E22)/60-HOUR(D22)-MINUTE(D22)/60,24)),0)</f>
        <v/>
      </c>
      <c r="AE22" s="20">
        <f>IFERROR(IF(OR(G22="",H22=""),0,MOD(HOUR(H22)+MINUTE(H22)/60-HOUR(G22)-MINUTE(G22)/60,24)),0)</f>
        <v/>
      </c>
      <c r="AF22" s="20">
        <f>IFERROR(IF(OR(J22="",K22=""),0,MOD(HOUR(K22)+MINUTE(K22)/60-HOUR(J22)-MINUTE(J22)/60,24)),0)</f>
        <v/>
      </c>
      <c r="AG22" s="20">
        <f>IFERROR(IF(OR(M22="",N22=""),0,MOD(HOUR(N22)+MINUTE(N22)/60-HOUR(M22)-MINUTE(M22)/60,24)),0)</f>
        <v/>
      </c>
      <c r="AH22" s="20">
        <f>IFERROR(IF(OR(P22="",Q22=""),0,MOD(HOUR(Q22)+MINUTE(Q22)/60-HOUR(P22)-MINUTE(P22)/60,24)),0)</f>
        <v/>
      </c>
      <c r="AI22" s="20">
        <f>IFERROR(IF(OR(S22="",T22=""),0,MOD(HOUR(T22)+MINUTE(T22)/60-HOUR(S22)-MINUTE(S22)/60,24)),0)</f>
        <v/>
      </c>
      <c r="AJ22" s="20">
        <f>IFERROR(IF(OR(V22="",W22=""),0,MOD(HOUR(W22)+MINUTE(W22)/60-HOUR(V22)-MINUTE(V22)/60,24)),0)</f>
        <v/>
      </c>
    </row>
    <row r="23" ht="16" customHeight="1">
      <c r="A23" s="2" t="inlineStr">
        <is>
          <t>Hours on the rota</t>
        </is>
      </c>
      <c r="B23" s="5" t="n"/>
      <c r="C23" s="3" t="n"/>
      <c r="D23" s="17">
        <f>SUM(AD7:AD22)</f>
        <v/>
      </c>
      <c r="E23" s="5" t="n"/>
      <c r="F23" s="3" t="n"/>
      <c r="G23" s="17">
        <f>SUM(AE7:AE22)</f>
        <v/>
      </c>
      <c r="H23" s="5" t="n"/>
      <c r="I23" s="3" t="n"/>
      <c r="J23" s="17">
        <f>SUM(AF7:AF22)</f>
        <v/>
      </c>
      <c r="K23" s="5" t="n"/>
      <c r="L23" s="3" t="n"/>
      <c r="M23" s="17">
        <f>SUM(AG7:AG22)</f>
        <v/>
      </c>
      <c r="N23" s="5" t="n"/>
      <c r="O23" s="3" t="n"/>
      <c r="P23" s="17">
        <f>SUM(AH7:AH22)</f>
        <v/>
      </c>
      <c r="Q23" s="5" t="n"/>
      <c r="R23" s="3" t="n"/>
      <c r="S23" s="17">
        <f>SUM(AI7:AI22)</f>
        <v/>
      </c>
      <c r="T23" s="5" t="n"/>
      <c r="U23" s="3" t="n"/>
      <c r="V23" s="17">
        <f>SUM(AJ7:AJ22)</f>
        <v/>
      </c>
      <c r="W23" s="5" t="n"/>
      <c r="X23" s="3" t="n"/>
      <c r="Y23" s="26">
        <f>SUM(Y7:Y22)</f>
        <v/>
      </c>
      <c r="Z23" s="26">
        <f>SUM(Z7:Z22)</f>
        <v/>
      </c>
      <c r="AA23" s="26">
        <f>SUM(AA7:AA22)</f>
        <v/>
      </c>
      <c r="AB23" s="27">
        <f>SUM(AB7:AB22)</f>
        <v/>
      </c>
    </row>
    <row r="24" ht="16" customHeight="1">
      <c r="A24" s="2" t="inlineStr">
        <is>
          <t>Wage cost £ (shift hours × rate)</t>
        </is>
      </c>
      <c r="B24" s="5" t="n"/>
      <c r="C24" s="3" t="n"/>
      <c r="D24" s="19">
        <f>SUMPRODUCT(AD7:AD22,$C$7:$C$22)</f>
        <v/>
      </c>
      <c r="E24" s="5" t="n"/>
      <c r="F24" s="3" t="n"/>
      <c r="G24" s="19">
        <f>SUMPRODUCT(AE7:AE22,$C$7:$C$22)</f>
        <v/>
      </c>
      <c r="H24" s="5" t="n"/>
      <c r="I24" s="3" t="n"/>
      <c r="J24" s="19">
        <f>SUMPRODUCT(AF7:AF22,$C$7:$C$22)</f>
        <v/>
      </c>
      <c r="K24" s="5" t="n"/>
      <c r="L24" s="3" t="n"/>
      <c r="M24" s="19">
        <f>SUMPRODUCT(AG7:AG22,$C$7:$C$22)</f>
        <v/>
      </c>
      <c r="N24" s="5" t="n"/>
      <c r="O24" s="3" t="n"/>
      <c r="P24" s="19">
        <f>SUMPRODUCT(AH7:AH22,$C$7:$C$22)</f>
        <v/>
      </c>
      <c r="Q24" s="5" t="n"/>
      <c r="R24" s="3" t="n"/>
      <c r="S24" s="19">
        <f>SUMPRODUCT(AI7:AI22,$C$7:$C$22)</f>
        <v/>
      </c>
      <c r="T24" s="5" t="n"/>
      <c r="U24" s="3" t="n"/>
      <c r="V24" s="19">
        <f>SUMPRODUCT(AJ7:AJ22,$C$7:$C$22)</f>
        <v/>
      </c>
      <c r="W24" s="5" t="n"/>
      <c r="X24" s="3" t="n"/>
      <c r="Y24" s="11" t="inlineStr">
        <is>
          <t>Week cost (after breaks)</t>
        </is>
      </c>
      <c r="Z24" s="5" t="n"/>
      <c r="AA24" s="3" t="n"/>
      <c r="AB24" s="27">
        <f>AB23</f>
        <v/>
      </c>
    </row>
    <row r="25" ht="16" customHeight="1">
      <c r="A25" s="2" t="inlineStr">
        <is>
          <t>Expected sales £ (optional)</t>
        </is>
      </c>
      <c r="B25" s="5" t="n"/>
      <c r="C25" s="3" t="n"/>
      <c r="D25" s="28" t="n"/>
      <c r="E25" s="5" t="n"/>
      <c r="F25" s="3" t="n"/>
      <c r="G25" s="28" t="n">
        <v>2100</v>
      </c>
      <c r="H25" s="5" t="n"/>
      <c r="I25" s="3" t="n"/>
      <c r="J25" s="28" t="n">
        <v>2300</v>
      </c>
      <c r="K25" s="5" t="n"/>
      <c r="L25" s="3" t="n"/>
      <c r="M25" s="28" t="n">
        <v>2800</v>
      </c>
      <c r="N25" s="5" t="n"/>
      <c r="O25" s="3" t="n"/>
      <c r="P25" s="28" t="n">
        <v>4600</v>
      </c>
      <c r="Q25" s="5" t="n"/>
      <c r="R25" s="3" t="n"/>
      <c r="S25" s="28" t="n">
        <v>5400</v>
      </c>
      <c r="T25" s="5" t="n"/>
      <c r="U25" s="3" t="n"/>
      <c r="V25" s="28" t="n">
        <v>3800</v>
      </c>
      <c r="W25" s="5" t="n"/>
      <c r="X25" s="3" t="n"/>
      <c r="Y25" s="11" t="inlineStr">
        <is>
          <t>Week sales</t>
        </is>
      </c>
      <c r="Z25" s="5" t="n"/>
      <c r="AA25" s="3" t="n"/>
      <c r="AB25" s="27">
        <f>SUM(D25,G25,J25,M25,P25,S25,V25)</f>
        <v/>
      </c>
    </row>
    <row r="26" ht="16" customHeight="1">
      <c r="A26" s="2" t="inlineStr">
        <is>
          <t>Labour % of sales</t>
        </is>
      </c>
      <c r="B26" s="5" t="n"/>
      <c r="C26" s="3" t="n"/>
      <c r="D26" s="29">
        <f>IF(SUM(D25)=0,"",D24/D25)</f>
        <v/>
      </c>
      <c r="E26" s="5" t="n"/>
      <c r="F26" s="3" t="n"/>
      <c r="G26" s="29">
        <f>IF(SUM(G25)=0,"",G24/G25)</f>
        <v/>
      </c>
      <c r="H26" s="5" t="n"/>
      <c r="I26" s="3" t="n"/>
      <c r="J26" s="29">
        <f>IF(SUM(J25)=0,"",J24/J25)</f>
        <v/>
      </c>
      <c r="K26" s="5" t="n"/>
      <c r="L26" s="3" t="n"/>
      <c r="M26" s="29">
        <f>IF(SUM(M25)=0,"",M24/M25)</f>
        <v/>
      </c>
      <c r="N26" s="5" t="n"/>
      <c r="O26" s="3" t="n"/>
      <c r="P26" s="29">
        <f>IF(SUM(P25)=0,"",P24/P25)</f>
        <v/>
      </c>
      <c r="Q26" s="5" t="n"/>
      <c r="R26" s="3" t="n"/>
      <c r="S26" s="29">
        <f>IF(SUM(S25)=0,"",S24/S25)</f>
        <v/>
      </c>
      <c r="T26" s="5" t="n"/>
      <c r="U26" s="3" t="n"/>
      <c r="V26" s="29">
        <f>IF(SUM(V25)=0,"",V24/V25)</f>
        <v/>
      </c>
      <c r="W26" s="5" t="n"/>
      <c r="X26" s="3" t="n"/>
      <c r="Y26" s="11" t="inlineStr">
        <is>
          <t>Week labour %</t>
        </is>
      </c>
      <c r="Z26" s="5" t="n"/>
      <c r="AA26" s="3" t="n"/>
      <c r="AB26" s="30">
        <f>IF(SUM(AB25)=0,"",AB24/AB25)</f>
        <v/>
      </c>
    </row>
    <row r="27" ht="16" customHeight="1">
      <c r="A27" s="2" t="inlineStr">
        <is>
          <t>Opening chef</t>
        </is>
      </c>
      <c r="B27" s="5" t="n"/>
      <c r="C27" s="3" t="n"/>
      <c r="D27" s="31" t="inlineStr"/>
      <c r="E27" s="5" t="n"/>
      <c r="F27" s="3" t="n"/>
      <c r="G27" s="31" t="inlineStr">
        <is>
          <t>Dan</t>
        </is>
      </c>
      <c r="H27" s="5" t="n"/>
      <c r="I27" s="3" t="n"/>
      <c r="J27" s="31" t="inlineStr">
        <is>
          <t>Dan</t>
        </is>
      </c>
      <c r="K27" s="5" t="n"/>
      <c r="L27" s="3" t="n"/>
      <c r="M27" s="31" t="inlineStr">
        <is>
          <t>Aisha</t>
        </is>
      </c>
      <c r="N27" s="5" t="n"/>
      <c r="O27" s="3" t="n"/>
      <c r="P27" s="31" t="inlineStr">
        <is>
          <t>Aisha</t>
        </is>
      </c>
      <c r="Q27" s="5" t="n"/>
      <c r="R27" s="3" t="n"/>
      <c r="S27" s="31" t="inlineStr">
        <is>
          <t>Aisha</t>
        </is>
      </c>
      <c r="T27" s="5" t="n"/>
      <c r="U27" s="3" t="n"/>
      <c r="V27" s="31" t="inlineStr">
        <is>
          <t>Dan</t>
        </is>
      </c>
      <c r="W27" s="5" t="n"/>
      <c r="X27" s="3" t="n"/>
      <c r="Y27" s="32" t="n"/>
      <c r="Z27" s="5" t="n"/>
      <c r="AA27" s="5" t="n"/>
      <c r="AB27" s="3" t="n"/>
    </row>
    <row r="28" ht="16" customHeight="1">
      <c r="A28" s="2" t="inlineStr">
        <is>
          <t>Closing chef</t>
        </is>
      </c>
      <c r="B28" s="5" t="n"/>
      <c r="C28" s="3" t="n"/>
      <c r="D28" s="31" t="inlineStr"/>
      <c r="E28" s="5" t="n"/>
      <c r="F28" s="3" t="n"/>
      <c r="G28" s="31" t="inlineStr">
        <is>
          <t>Marco</t>
        </is>
      </c>
      <c r="H28" s="5" t="n"/>
      <c r="I28" s="3" t="n"/>
      <c r="J28" s="31" t="inlineStr">
        <is>
          <t>Dan</t>
        </is>
      </c>
      <c r="K28" s="5" t="n"/>
      <c r="L28" s="3" t="n"/>
      <c r="M28" s="31" t="inlineStr">
        <is>
          <t>Aisha</t>
        </is>
      </c>
      <c r="N28" s="5" t="n"/>
      <c r="O28" s="3" t="n"/>
      <c r="P28" s="31" t="inlineStr">
        <is>
          <t>Marco</t>
        </is>
      </c>
      <c r="Q28" s="5" t="n"/>
      <c r="R28" s="3" t="n"/>
      <c r="S28" s="31" t="inlineStr">
        <is>
          <t>Dan</t>
        </is>
      </c>
      <c r="T28" s="5" t="n"/>
      <c r="U28" s="3" t="n"/>
      <c r="V28" s="31" t="inlineStr">
        <is>
          <t>Marco</t>
        </is>
      </c>
      <c r="W28" s="5" t="n"/>
      <c r="X28" s="3" t="n"/>
      <c r="Y28" s="32" t="n"/>
      <c r="Z28" s="5" t="n"/>
      <c r="AA28" s="5" t="n"/>
      <c r="AB28" s="3" t="n"/>
    </row>
    <row r="29" ht="22" customHeight="1">
      <c r="A29" s="2" t="inlineStr">
        <is>
          <t>Deliveries / notes</t>
        </is>
      </c>
      <c r="B29" s="5" t="n"/>
      <c r="C29" s="3" t="n"/>
      <c r="D29" s="31" t="inlineStr">
        <is>
          <t>Closed</t>
        </is>
      </c>
      <c r="E29" s="5" t="n"/>
      <c r="F29" s="3" t="n"/>
      <c r="G29" s="31" t="inlineStr">
        <is>
          <t>Fish 09:00</t>
        </is>
      </c>
      <c r="H29" s="5" t="n"/>
      <c r="I29" s="3" t="n"/>
      <c r="J29" s="31" t="inlineStr">
        <is>
          <t>Veg 08:00</t>
        </is>
      </c>
      <c r="K29" s="5" t="n"/>
      <c r="L29" s="3" t="n"/>
      <c r="M29" s="31" t="inlineStr">
        <is>
          <t>Party of 30, 19:00</t>
        </is>
      </c>
      <c r="N29" s="5" t="n"/>
      <c r="O29" s="3" t="n"/>
      <c r="P29" s="31" t="inlineStr">
        <is>
          <t>Meat 10:00</t>
        </is>
      </c>
      <c r="Q29" s="5" t="n"/>
      <c r="R29" s="3" t="n"/>
      <c r="S29" s="31" t="inlineStr"/>
      <c r="T29" s="5" t="n"/>
      <c r="U29" s="3" t="n"/>
      <c r="V29" s="31" t="inlineStr">
        <is>
          <t>Two lunch sittings</t>
        </is>
      </c>
      <c r="W29" s="5" t="n"/>
      <c r="X29" s="3" t="n"/>
      <c r="Y29" s="32" t="n"/>
      <c r="Z29" s="5" t="n"/>
      <c r="AA29" s="5" t="n"/>
      <c r="AB29" s="3" t="n"/>
    </row>
    <row r="30" ht="20" customHeight="1">
      <c r="A30" s="33" t="inlineStr">
        <is>
          <t>Daily wage cost uses shift hours; the week cost takes off unpaid breaks. Shift hours over 48 in one week are shaded amber: the limit is an average of 48 a week, usually over 17 weeks, unless the person has opted out in writing.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3" t="n"/>
    </row>
    <row r="31">
      <c r="A31" s="34" t="inlineStr">
        <is>
          <t>Free template from shiftcomplete.com</t>
        </is>
      </c>
    </row>
  </sheetData>
  <mergeCells count="127">
    <mergeCell ref="Y28:AB28"/>
    <mergeCell ref="V24:X24"/>
    <mergeCell ref="P27:R27"/>
    <mergeCell ref="S23:U23"/>
    <mergeCell ref="J27:L27"/>
    <mergeCell ref="Y26:AA26"/>
    <mergeCell ref="A26:C26"/>
    <mergeCell ref="G24:I24"/>
    <mergeCell ref="J25:L25"/>
    <mergeCell ref="Y19:Y20"/>
    <mergeCell ref="D28:F28"/>
    <mergeCell ref="A23:C23"/>
    <mergeCell ref="S24:U24"/>
    <mergeCell ref="P28:R28"/>
    <mergeCell ref="G26:I26"/>
    <mergeCell ref="M24:O24"/>
    <mergeCell ref="D29:F29"/>
    <mergeCell ref="D23:F23"/>
    <mergeCell ref="P5:R5"/>
    <mergeCell ref="A1:AB1"/>
    <mergeCell ref="P4:R4"/>
    <mergeCell ref="S25:U25"/>
    <mergeCell ref="J29:L29"/>
    <mergeCell ref="S27:U27"/>
    <mergeCell ref="V23:X23"/>
    <mergeCell ref="M5:O5"/>
    <mergeCell ref="V4:X4"/>
    <mergeCell ref="A3:AB3"/>
    <mergeCell ref="Y15:Y16"/>
    <mergeCell ref="J24:L24"/>
    <mergeCell ref="D27:F27"/>
    <mergeCell ref="G28:I28"/>
    <mergeCell ref="AA19:AA20"/>
    <mergeCell ref="S28:U28"/>
    <mergeCell ref="AB9:AB10"/>
    <mergeCell ref="Y21:Y22"/>
    <mergeCell ref="AA15:AA16"/>
    <mergeCell ref="J26:L26"/>
    <mergeCell ref="M28:O28"/>
    <mergeCell ref="V27:X27"/>
    <mergeCell ref="G4:I4"/>
    <mergeCell ref="Y7:Y8"/>
    <mergeCell ref="M26:O26"/>
    <mergeCell ref="AA7:AA8"/>
    <mergeCell ref="D25:F25"/>
    <mergeCell ref="A29:C29"/>
    <mergeCell ref="V25:X25"/>
    <mergeCell ref="Z5:Z6"/>
    <mergeCell ref="M29:O29"/>
    <mergeCell ref="M23:O23"/>
    <mergeCell ref="D5:F5"/>
    <mergeCell ref="M4:O4"/>
    <mergeCell ref="Z13:Z14"/>
    <mergeCell ref="S26:U26"/>
    <mergeCell ref="AB13:AB14"/>
    <mergeCell ref="A24:C24"/>
    <mergeCell ref="P29:R29"/>
    <mergeCell ref="J5:L5"/>
    <mergeCell ref="Z15:Z16"/>
    <mergeCell ref="AB15:AB16"/>
    <mergeCell ref="AA17:AA18"/>
    <mergeCell ref="Y24:AA24"/>
    <mergeCell ref="V5:X5"/>
    <mergeCell ref="G27:I27"/>
    <mergeCell ref="J28:L28"/>
    <mergeCell ref="V29:X29"/>
    <mergeCell ref="C5:C6"/>
    <mergeCell ref="A25:C25"/>
    <mergeCell ref="Y9:Y10"/>
    <mergeCell ref="Y5:Y6"/>
    <mergeCell ref="AA9:AA10"/>
    <mergeCell ref="Y27:AB27"/>
    <mergeCell ref="W2:Z2"/>
    <mergeCell ref="J4:L4"/>
    <mergeCell ref="M25:O25"/>
    <mergeCell ref="P23:R23"/>
    <mergeCell ref="Y11:Y12"/>
    <mergeCell ref="AA5:AA6"/>
    <mergeCell ref="Y25:AA25"/>
    <mergeCell ref="G5:I5"/>
    <mergeCell ref="V26:X26"/>
    <mergeCell ref="Z17:Z18"/>
    <mergeCell ref="AB17:AB18"/>
    <mergeCell ref="A31:AB31"/>
    <mergeCell ref="AB11:AB12"/>
    <mergeCell ref="G29:I29"/>
    <mergeCell ref="A28:C28"/>
    <mergeCell ref="S29:U29"/>
    <mergeCell ref="Y13:Y14"/>
    <mergeCell ref="Z19:Z20"/>
    <mergeCell ref="R2:T2"/>
    <mergeCell ref="AB19:AB20"/>
    <mergeCell ref="C2:G2"/>
    <mergeCell ref="S4:U4"/>
    <mergeCell ref="L2:N2"/>
    <mergeCell ref="Y29:AB29"/>
    <mergeCell ref="AA21:AA22"/>
    <mergeCell ref="P25:R25"/>
    <mergeCell ref="G23:I23"/>
    <mergeCell ref="H2:K2"/>
    <mergeCell ref="V28:X28"/>
    <mergeCell ref="A27:C27"/>
    <mergeCell ref="Z7:Z8"/>
    <mergeCell ref="Z21:Z22"/>
    <mergeCell ref="AB21:AB22"/>
    <mergeCell ref="M27:O27"/>
    <mergeCell ref="U2:V2"/>
    <mergeCell ref="Y17:Y18"/>
    <mergeCell ref="D4:F4"/>
    <mergeCell ref="O2:Q2"/>
    <mergeCell ref="AB7:AB8"/>
    <mergeCell ref="D24:F24"/>
    <mergeCell ref="A5:A6"/>
    <mergeCell ref="G25:I25"/>
    <mergeCell ref="A30:AB30"/>
    <mergeCell ref="A2:B2"/>
    <mergeCell ref="S5:U5"/>
    <mergeCell ref="P24:R24"/>
    <mergeCell ref="J23:L23"/>
    <mergeCell ref="D26:F26"/>
    <mergeCell ref="B5:B6"/>
    <mergeCell ref="P26:R26"/>
    <mergeCell ref="Z9:Z10"/>
    <mergeCell ref="AA11:AA12"/>
    <mergeCell ref="AA13:AA14"/>
    <mergeCell ref="Z11:Z12"/>
    <mergeCell ref="AB5:AB6"/>
  </mergeCells>
  <conditionalFormatting sqref="F7:F22 I7:I22 L7:L22 O7:O22 R7:R22 U7:U22 X7:X22">
    <cfRule type="cellIs" priority="1" operator="equal" dxfId="0">
      <formula>"OFF"</formula>
    </cfRule>
    <cfRule type="cellIs" priority="2" operator="equal" dxfId="1">
      <formula>"HOL"</formula>
    </cfRule>
  </conditionalFormatting>
  <conditionalFormatting sqref="Y7:Y22">
    <cfRule type="cellIs" priority="3" operator="greaterThan" dxfId="2">
      <formula>48</formula>
    </cfRule>
  </conditionalFormatting>
  <dataValidations count="2">
    <dataValidation sqref="D7:E22 G7:H22 J7:K22 M7:N22 P7:Q22 S7:T22 V7:W22" showDropDown="0" showInputMessage="0" showErrorMessage="1" allowBlank="1" errorTitle="Type a time" error="Type a time like 09:00 or 17:30. Put OFF or HOL in the Area box instead." type="time" operator="between">
      <formula1>0</formula1>
      <formula2>0.999988426</formula2>
    </dataValidation>
    <dataValidation sqref="F7:F22 I7:I22 L7:L22 O7:O22 R7:R22 U7:U22 X7:X22" showDropDown="0" showInputMessage="0" showErrorMessage="0" allowBlank="1" type="list">
      <formula1>Lists!$A$2:$A$16</formula1>
    </dataValidation>
  </dataValidation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</cols>
  <sheetData>
    <row r="1" ht="24" customHeight="1">
      <c r="A1" s="1" t="inlineStr">
        <is>
          <t>Section cover by service (L = lunch, D = dinner)</t>
        </is>
      </c>
    </row>
    <row r="2" ht="28" customHeight="1">
      <c r="A2" s="7" t="inlineStr">
        <is>
          <t>Write how many chefs each section needs for each service. Leave a service blank if you are closed.</t>
        </is>
      </c>
    </row>
    <row r="4">
      <c r="A4" s="35" t="inlineStr">
        <is>
          <t>Session</t>
        </is>
      </c>
      <c r="B4" s="9" t="inlineStr">
        <is>
          <t>Mon L</t>
        </is>
      </c>
      <c r="C4" s="9" t="inlineStr">
        <is>
          <t>Mon D</t>
        </is>
      </c>
      <c r="D4" s="9" t="inlineStr">
        <is>
          <t>Tue L</t>
        </is>
      </c>
      <c r="E4" s="9" t="inlineStr">
        <is>
          <t>Tue D</t>
        </is>
      </c>
      <c r="F4" s="9" t="inlineStr">
        <is>
          <t>Wed L</t>
        </is>
      </c>
      <c r="G4" s="9" t="inlineStr">
        <is>
          <t>Wed D</t>
        </is>
      </c>
      <c r="H4" s="9" t="inlineStr">
        <is>
          <t>Thu L</t>
        </is>
      </c>
      <c r="I4" s="9" t="inlineStr">
        <is>
          <t>Thu D</t>
        </is>
      </c>
      <c r="J4" s="9" t="inlineStr">
        <is>
          <t>Fri L</t>
        </is>
      </c>
      <c r="K4" s="9" t="inlineStr">
        <is>
          <t>Fri D</t>
        </is>
      </c>
      <c r="L4" s="9" t="inlineStr">
        <is>
          <t>Sat L</t>
        </is>
      </c>
      <c r="M4" s="9" t="inlineStr">
        <is>
          <t>Sat D</t>
        </is>
      </c>
      <c r="N4" s="9" t="inlineStr">
        <is>
          <t>Sun L</t>
        </is>
      </c>
      <c r="O4" s="9" t="inlineStr">
        <is>
          <t>Sun D</t>
        </is>
      </c>
    </row>
    <row r="5" ht="26" customHeight="1">
      <c r="A5" s="36" t="inlineStr">
        <is>
          <t>Pass</t>
        </is>
      </c>
      <c r="B5" s="37" t="inlineStr"/>
      <c r="C5" s="37" t="inlineStr"/>
      <c r="D5" s="37" t="inlineStr">
        <is>
          <t>1</t>
        </is>
      </c>
      <c r="E5" s="37" t="inlineStr">
        <is>
          <t>1</t>
        </is>
      </c>
      <c r="F5" s="37" t="inlineStr">
        <is>
          <t>1</t>
        </is>
      </c>
      <c r="G5" s="37" t="inlineStr">
        <is>
          <t>1</t>
        </is>
      </c>
      <c r="H5" s="37" t="inlineStr">
        <is>
          <t>1</t>
        </is>
      </c>
      <c r="I5" s="37" t="inlineStr">
        <is>
          <t>1</t>
        </is>
      </c>
      <c r="J5" s="37" t="inlineStr">
        <is>
          <t>1</t>
        </is>
      </c>
      <c r="K5" s="37" t="inlineStr">
        <is>
          <t>1</t>
        </is>
      </c>
      <c r="L5" s="37" t="inlineStr">
        <is>
          <t>1</t>
        </is>
      </c>
      <c r="M5" s="37" t="inlineStr">
        <is>
          <t>1</t>
        </is>
      </c>
      <c r="N5" s="37" t="inlineStr">
        <is>
          <t>1</t>
        </is>
      </c>
      <c r="O5" s="37" t="inlineStr"/>
    </row>
    <row r="6" ht="26" customHeight="1">
      <c r="A6" s="36" t="inlineStr">
        <is>
          <t>Grill / hot</t>
        </is>
      </c>
      <c r="B6" s="37" t="inlineStr"/>
      <c r="C6" s="37" t="inlineStr"/>
      <c r="D6" s="37" t="inlineStr">
        <is>
          <t>1</t>
        </is>
      </c>
      <c r="E6" s="37" t="inlineStr">
        <is>
          <t>1</t>
        </is>
      </c>
      <c r="F6" s="37" t="inlineStr">
        <is>
          <t>1</t>
        </is>
      </c>
      <c r="G6" s="37" t="inlineStr">
        <is>
          <t>1</t>
        </is>
      </c>
      <c r="H6" s="37" t="inlineStr">
        <is>
          <t>1</t>
        </is>
      </c>
      <c r="I6" s="37" t="inlineStr">
        <is>
          <t>1</t>
        </is>
      </c>
      <c r="J6" s="37" t="inlineStr">
        <is>
          <t>1</t>
        </is>
      </c>
      <c r="K6" s="37" t="inlineStr">
        <is>
          <t>2</t>
        </is>
      </c>
      <c r="L6" s="37" t="inlineStr">
        <is>
          <t>1</t>
        </is>
      </c>
      <c r="M6" s="37" t="inlineStr">
        <is>
          <t>2</t>
        </is>
      </c>
      <c r="N6" s="37" t="inlineStr">
        <is>
          <t>2</t>
        </is>
      </c>
      <c r="O6" s="37" t="inlineStr"/>
    </row>
    <row r="7" ht="26" customHeight="1">
      <c r="A7" s="36" t="inlineStr">
        <is>
          <t>Larder / cold</t>
        </is>
      </c>
      <c r="B7" s="37" t="inlineStr"/>
      <c r="C7" s="37" t="inlineStr"/>
      <c r="D7" s="37" t="inlineStr"/>
      <c r="E7" s="37" t="inlineStr">
        <is>
          <t>1</t>
        </is>
      </c>
      <c r="F7" s="37" t="inlineStr"/>
      <c r="G7" s="37" t="inlineStr">
        <is>
          <t>1</t>
        </is>
      </c>
      <c r="H7" s="37" t="inlineStr">
        <is>
          <t>1</t>
        </is>
      </c>
      <c r="I7" s="37" t="inlineStr">
        <is>
          <t>1</t>
        </is>
      </c>
      <c r="J7" s="37" t="inlineStr">
        <is>
          <t>1</t>
        </is>
      </c>
      <c r="K7" s="37" t="inlineStr">
        <is>
          <t>1</t>
        </is>
      </c>
      <c r="L7" s="37" t="inlineStr">
        <is>
          <t>1</t>
        </is>
      </c>
      <c r="M7" s="37" t="inlineStr">
        <is>
          <t>1</t>
        </is>
      </c>
      <c r="N7" s="37" t="inlineStr">
        <is>
          <t>1</t>
        </is>
      </c>
      <c r="O7" s="37" t="inlineStr"/>
    </row>
    <row r="8" ht="26" customHeight="1">
      <c r="A8" s="36" t="inlineStr">
        <is>
          <t>Pastry</t>
        </is>
      </c>
      <c r="B8" s="37" t="inlineStr"/>
      <c r="C8" s="37" t="inlineStr"/>
      <c r="D8" s="37" t="inlineStr"/>
      <c r="E8" s="37" t="inlineStr"/>
      <c r="F8" s="37" t="inlineStr"/>
      <c r="G8" s="37" t="inlineStr"/>
      <c r="H8" s="37" t="inlineStr"/>
      <c r="I8" s="37" t="inlineStr">
        <is>
          <t>1</t>
        </is>
      </c>
      <c r="J8" s="37" t="inlineStr"/>
      <c r="K8" s="37" t="inlineStr">
        <is>
          <t>1</t>
        </is>
      </c>
      <c r="L8" s="37" t="inlineStr">
        <is>
          <t>1</t>
        </is>
      </c>
      <c r="M8" s="37" t="inlineStr">
        <is>
          <t>1</t>
        </is>
      </c>
      <c r="N8" s="37" t="inlineStr">
        <is>
          <t>1</t>
        </is>
      </c>
      <c r="O8" s="37" t="inlineStr"/>
    </row>
    <row r="9" ht="26" customHeight="1">
      <c r="A9" s="36" t="inlineStr">
        <is>
          <t>KP</t>
        </is>
      </c>
      <c r="B9" s="37" t="inlineStr"/>
      <c r="C9" s="37" t="inlineStr"/>
      <c r="D9" s="37" t="inlineStr">
        <is>
          <t>1</t>
        </is>
      </c>
      <c r="E9" s="37" t="inlineStr">
        <is>
          <t>1</t>
        </is>
      </c>
      <c r="F9" s="37" t="inlineStr">
        <is>
          <t>1</t>
        </is>
      </c>
      <c r="G9" s="37" t="inlineStr">
        <is>
          <t>1</t>
        </is>
      </c>
      <c r="H9" s="37" t="inlineStr">
        <is>
          <t>1</t>
        </is>
      </c>
      <c r="I9" s="37" t="inlineStr">
        <is>
          <t>1</t>
        </is>
      </c>
      <c r="J9" s="37" t="inlineStr">
        <is>
          <t>1</t>
        </is>
      </c>
      <c r="K9" s="37" t="inlineStr">
        <is>
          <t>2</t>
        </is>
      </c>
      <c r="L9" s="37" t="inlineStr">
        <is>
          <t>1</t>
        </is>
      </c>
      <c r="M9" s="37" t="inlineStr">
        <is>
          <t>2</t>
        </is>
      </c>
      <c r="N9" s="37" t="inlineStr">
        <is>
          <t>2</t>
        </is>
      </c>
      <c r="O9" s="37" t="inlineStr"/>
    </row>
    <row r="10" ht="26" customHeight="1">
      <c r="A10" s="2" t="inlineStr">
        <is>
          <t>Prep hours before service</t>
        </is>
      </c>
      <c r="B10" s="37" t="inlineStr"/>
      <c r="C10" s="37" t="inlineStr"/>
      <c r="D10" s="37" t="inlineStr">
        <is>
          <t>2</t>
        </is>
      </c>
      <c r="E10" s="37" t="inlineStr">
        <is>
          <t>2</t>
        </is>
      </c>
      <c r="F10" s="37" t="inlineStr">
        <is>
          <t>2</t>
        </is>
      </c>
      <c r="G10" s="37" t="inlineStr">
        <is>
          <t>2</t>
        </is>
      </c>
      <c r="H10" s="37" t="inlineStr">
        <is>
          <t>2</t>
        </is>
      </c>
      <c r="I10" s="37" t="inlineStr">
        <is>
          <t>3</t>
        </is>
      </c>
      <c r="J10" s="37" t="inlineStr">
        <is>
          <t>3</t>
        </is>
      </c>
      <c r="K10" s="37" t="inlineStr">
        <is>
          <t>3</t>
        </is>
      </c>
      <c r="L10" s="37" t="inlineStr">
        <is>
          <t>3</t>
        </is>
      </c>
      <c r="M10" s="37" t="inlineStr">
        <is>
          <t>3</t>
        </is>
      </c>
      <c r="N10" s="37" t="inlineStr">
        <is>
          <t>3</t>
        </is>
      </c>
      <c r="O10" s="37" t="inlineStr"/>
    </row>
    <row r="11" ht="26" customHeight="1">
      <c r="A11" s="2" t="inlineStr">
        <is>
          <t>Bookings / events</t>
        </is>
      </c>
      <c r="B11" s="37" t="inlineStr">
        <is>
          <t>Closed</t>
        </is>
      </c>
      <c r="C11" s="37" t="inlineStr">
        <is>
          <t>Closed</t>
        </is>
      </c>
      <c r="D11" s="37" t="inlineStr"/>
      <c r="E11" s="37" t="inlineStr"/>
      <c r="F11" s="37" t="inlineStr"/>
      <c r="G11" s="37" t="inlineStr"/>
      <c r="H11" s="37" t="inlineStr"/>
      <c r="I11" s="37" t="inlineStr">
        <is>
          <t>Party 30</t>
        </is>
      </c>
      <c r="J11" s="37" t="inlineStr"/>
      <c r="K11" s="37" t="inlineStr"/>
      <c r="L11" s="37" t="inlineStr"/>
      <c r="M11" s="37" t="inlineStr"/>
      <c r="N11" s="37" t="inlineStr">
        <is>
          <t>Two sittings</t>
        </is>
      </c>
      <c r="O11" s="37" t="inlineStr"/>
    </row>
    <row r="13">
      <c r="A13" s="34" t="inlineStr">
        <is>
          <t>Free template from shiftcomplete.com</t>
        </is>
      </c>
    </row>
  </sheetData>
  <mergeCells count="3">
    <mergeCell ref="A1:O1"/>
    <mergeCell ref="A13:O13"/>
    <mergeCell ref="A2:O2"/>
  </mergeCell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11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8" customWidth="1" min="21" max="21"/>
    <col width="9" customWidth="1" min="22" max="22"/>
    <col width="24" customWidth="1" min="23" max="23"/>
  </cols>
  <sheetData>
    <row r="1" ht="24" customHeight="1">
      <c r="A1" s="1" t="inlineStr">
        <is>
          <t>48-hour tracker: hours actually worked, week by week</t>
        </is>
      </c>
    </row>
    <row r="2" ht="30" customHeight="1">
      <c r="A2" s="7" t="inlineStr">
        <is>
          <t>Most adults can work no more than 48 hours a week on average, usually over 17 weeks, unless they opt out in writing. Under-18s can work no more than 8 hours a day or 40 a week (GOV.UK, checked 3 November 2026). Copy each week's paid hours in from the rota or your clocking-in records.</t>
        </is>
      </c>
    </row>
    <row r="4" ht="34" customHeight="1">
      <c r="A4" s="38" t="inlineStr">
        <is>
          <t>Name</t>
        </is>
      </c>
      <c r="B4" s="38" t="inlineStr">
        <is>
          <t>Under 18? (Yes/No)</t>
        </is>
      </c>
      <c r="C4" s="38" t="inlineStr">
        <is>
          <t>Opted out in writing? (Yes/No)</t>
        </is>
      </c>
      <c r="D4" s="38" t="inlineStr">
        <is>
          <t>Wk 1</t>
        </is>
      </c>
      <c r="E4" s="38" t="inlineStr">
        <is>
          <t>Wk 2</t>
        </is>
      </c>
      <c r="F4" s="38" t="inlineStr">
        <is>
          <t>Wk 3</t>
        </is>
      </c>
      <c r="G4" s="38" t="inlineStr">
        <is>
          <t>Wk 4</t>
        </is>
      </c>
      <c r="H4" s="38" t="inlineStr">
        <is>
          <t>Wk 5</t>
        </is>
      </c>
      <c r="I4" s="38" t="inlineStr">
        <is>
          <t>Wk 6</t>
        </is>
      </c>
      <c r="J4" s="38" t="inlineStr">
        <is>
          <t>Wk 7</t>
        </is>
      </c>
      <c r="K4" s="38" t="inlineStr">
        <is>
          <t>Wk 8</t>
        </is>
      </c>
      <c r="L4" s="38" t="inlineStr">
        <is>
          <t>Wk 9</t>
        </is>
      </c>
      <c r="M4" s="38" t="inlineStr">
        <is>
          <t>Wk 10</t>
        </is>
      </c>
      <c r="N4" s="38" t="inlineStr">
        <is>
          <t>Wk 11</t>
        </is>
      </c>
      <c r="O4" s="38" t="inlineStr">
        <is>
          <t>Wk 12</t>
        </is>
      </c>
      <c r="P4" s="38" t="inlineStr">
        <is>
          <t>Wk 13</t>
        </is>
      </c>
      <c r="Q4" s="38" t="inlineStr">
        <is>
          <t>Wk 14</t>
        </is>
      </c>
      <c r="R4" s="38" t="inlineStr">
        <is>
          <t>Wk 15</t>
        </is>
      </c>
      <c r="S4" s="38" t="inlineStr">
        <is>
          <t>Wk 16</t>
        </is>
      </c>
      <c r="T4" s="38" t="inlineStr">
        <is>
          <t>Wk 17</t>
        </is>
      </c>
      <c r="U4" s="38" t="inlineStr">
        <is>
          <t>Weeks entered</t>
        </is>
      </c>
      <c r="V4" s="38" t="inlineStr">
        <is>
          <t>Average hrs</t>
        </is>
      </c>
      <c r="W4" s="38" t="inlineStr">
        <is>
          <t>Flag</t>
        </is>
      </c>
    </row>
    <row r="5" ht="16" customHeight="1">
      <c r="A5" s="36" t="n"/>
      <c r="B5" s="37" t="n"/>
      <c r="C5" s="37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39">
        <f>IF(COUNT(D5:T5)=0,"",COUNT(D5:T5))</f>
        <v/>
      </c>
      <c r="V5" s="40">
        <f>IF(COUNT(D5:T5)=0,"",SUM(D5:T5)/COUNT(D5:T5))</f>
        <v/>
      </c>
      <c r="W5" s="41">
        <f>IF(COUNT(D5:T5)=0,"",IF(B5="Yes",IF(MAX(D5:T5)&gt;40,"Under 18: over 40 hrs in a week",""),IF(AND(V5&gt;48,C5&lt;&gt;"Yes"),"Average over 48, no opt-out","")))</f>
        <v/>
      </c>
    </row>
    <row r="6" ht="16" customHeight="1">
      <c r="A6" s="36" t="n"/>
      <c r="B6" s="37" t="n"/>
      <c r="C6" s="37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  <c r="S6" s="18" t="n"/>
      <c r="T6" s="18" t="n"/>
      <c r="U6" s="39">
        <f>IF(COUNT(D6:T6)=0,"",COUNT(D6:T6))</f>
        <v/>
      </c>
      <c r="V6" s="40">
        <f>IF(COUNT(D6:T6)=0,"",SUM(D6:T6)/COUNT(D6:T6))</f>
        <v/>
      </c>
      <c r="W6" s="41">
        <f>IF(COUNT(D6:T6)=0,"",IF(B6="Yes",IF(MAX(D6:T6)&gt;40,"Under 18: over 40 hrs in a week",""),IF(AND(V6&gt;48,C6&lt;&gt;"Yes"),"Average over 48, no opt-out","")))</f>
        <v/>
      </c>
    </row>
    <row r="7" ht="16" customHeight="1">
      <c r="A7" s="36" t="n"/>
      <c r="B7" s="37" t="n"/>
      <c r="C7" s="37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39">
        <f>IF(COUNT(D7:T7)=0,"",COUNT(D7:T7))</f>
        <v/>
      </c>
      <c r="V7" s="40">
        <f>IF(COUNT(D7:T7)=0,"",SUM(D7:T7)/COUNT(D7:T7))</f>
        <v/>
      </c>
      <c r="W7" s="41">
        <f>IF(COUNT(D7:T7)=0,"",IF(B7="Yes",IF(MAX(D7:T7)&gt;40,"Under 18: over 40 hrs in a week",""),IF(AND(V7&gt;48,C7&lt;&gt;"Yes"),"Average over 48, no opt-out","")))</f>
        <v/>
      </c>
    </row>
    <row r="8" ht="16" customHeight="1">
      <c r="A8" s="36" t="n"/>
      <c r="B8" s="37" t="n"/>
      <c r="C8" s="37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8" t="n"/>
      <c r="R8" s="18" t="n"/>
      <c r="S8" s="18" t="n"/>
      <c r="T8" s="18" t="n"/>
      <c r="U8" s="39">
        <f>IF(COUNT(D8:T8)=0,"",COUNT(D8:T8))</f>
        <v/>
      </c>
      <c r="V8" s="40">
        <f>IF(COUNT(D8:T8)=0,"",SUM(D8:T8)/COUNT(D8:T8))</f>
        <v/>
      </c>
      <c r="W8" s="41">
        <f>IF(COUNT(D8:T8)=0,"",IF(B8="Yes",IF(MAX(D8:T8)&gt;40,"Under 18: over 40 hrs in a week",""),IF(AND(V8&gt;48,C8&lt;&gt;"Yes"),"Average over 48, no opt-out","")))</f>
        <v/>
      </c>
    </row>
    <row r="9" ht="16" customHeight="1">
      <c r="A9" s="36" t="n"/>
      <c r="B9" s="37" t="n"/>
      <c r="C9" s="37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39">
        <f>IF(COUNT(D9:T9)=0,"",COUNT(D9:T9))</f>
        <v/>
      </c>
      <c r="V9" s="40">
        <f>IF(COUNT(D9:T9)=0,"",SUM(D9:T9)/COUNT(D9:T9))</f>
        <v/>
      </c>
      <c r="W9" s="41">
        <f>IF(COUNT(D9:T9)=0,"",IF(B9="Yes",IF(MAX(D9:T9)&gt;40,"Under 18: over 40 hrs in a week",""),IF(AND(V9&gt;48,C9&lt;&gt;"Yes"),"Average over 48, no opt-out","")))</f>
        <v/>
      </c>
    </row>
    <row r="10" ht="16" customHeight="1">
      <c r="A10" s="36" t="n"/>
      <c r="B10" s="37" t="n"/>
      <c r="C10" s="37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39">
        <f>IF(COUNT(D10:T10)=0,"",COUNT(D10:T10))</f>
        <v/>
      </c>
      <c r="V10" s="40">
        <f>IF(COUNT(D10:T10)=0,"",SUM(D10:T10)/COUNT(D10:T10))</f>
        <v/>
      </c>
      <c r="W10" s="41">
        <f>IF(COUNT(D10:T10)=0,"",IF(B10="Yes",IF(MAX(D10:T10)&gt;40,"Under 18: over 40 hrs in a week",""),IF(AND(V10&gt;48,C10&lt;&gt;"Yes"),"Average over 48, no opt-out","")))</f>
        <v/>
      </c>
    </row>
    <row r="11" ht="16" customHeight="1">
      <c r="A11" s="36" t="n"/>
      <c r="B11" s="37" t="n"/>
      <c r="C11" s="37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39">
        <f>IF(COUNT(D11:T11)=0,"",COUNT(D11:T11))</f>
        <v/>
      </c>
      <c r="V11" s="40">
        <f>IF(COUNT(D11:T11)=0,"",SUM(D11:T11)/COUNT(D11:T11))</f>
        <v/>
      </c>
      <c r="W11" s="41">
        <f>IF(COUNT(D11:T11)=0,"",IF(B11="Yes",IF(MAX(D11:T11)&gt;40,"Under 18: over 40 hrs in a week",""),IF(AND(V11&gt;48,C11&lt;&gt;"Yes"),"Average over 48, no opt-out","")))</f>
        <v/>
      </c>
    </row>
    <row r="12" ht="16" customHeight="1">
      <c r="A12" s="36" t="n"/>
      <c r="B12" s="37" t="n"/>
      <c r="C12" s="37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39">
        <f>IF(COUNT(D12:T12)=0,"",COUNT(D12:T12))</f>
        <v/>
      </c>
      <c r="V12" s="40">
        <f>IF(COUNT(D12:T12)=0,"",SUM(D12:T12)/COUNT(D12:T12))</f>
        <v/>
      </c>
      <c r="W12" s="41">
        <f>IF(COUNT(D12:T12)=0,"",IF(B12="Yes",IF(MAX(D12:T12)&gt;40,"Under 18: over 40 hrs in a week",""),IF(AND(V12&gt;48,C12&lt;&gt;"Yes"),"Average over 48, no opt-out","")))</f>
        <v/>
      </c>
    </row>
    <row r="13" ht="16" customHeight="1">
      <c r="A13" s="36" t="n"/>
      <c r="B13" s="37" t="n"/>
      <c r="C13" s="37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39">
        <f>IF(COUNT(D13:T13)=0,"",COUNT(D13:T13))</f>
        <v/>
      </c>
      <c r="V13" s="40">
        <f>IF(COUNT(D13:T13)=0,"",SUM(D13:T13)/COUNT(D13:T13))</f>
        <v/>
      </c>
      <c r="W13" s="41">
        <f>IF(COUNT(D13:T13)=0,"",IF(B13="Yes",IF(MAX(D13:T13)&gt;40,"Under 18: over 40 hrs in a week",""),IF(AND(V13&gt;48,C13&lt;&gt;"Yes"),"Average over 48, no opt-out","")))</f>
        <v/>
      </c>
    </row>
    <row r="14" ht="16" customHeight="1">
      <c r="A14" s="36" t="n"/>
      <c r="B14" s="37" t="n"/>
      <c r="C14" s="37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39">
        <f>IF(COUNT(D14:T14)=0,"",COUNT(D14:T14))</f>
        <v/>
      </c>
      <c r="V14" s="40">
        <f>IF(COUNT(D14:T14)=0,"",SUM(D14:T14)/COUNT(D14:T14))</f>
        <v/>
      </c>
      <c r="W14" s="41">
        <f>IF(COUNT(D14:T14)=0,"",IF(B14="Yes",IF(MAX(D14:T14)&gt;40,"Under 18: over 40 hrs in a week",""),IF(AND(V14&gt;48,C14&lt;&gt;"Yes"),"Average over 48, no opt-out","")))</f>
        <v/>
      </c>
    </row>
    <row r="15" ht="16" customHeight="1">
      <c r="A15" s="36" t="n"/>
      <c r="B15" s="37" t="n"/>
      <c r="C15" s="37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39">
        <f>IF(COUNT(D15:T15)=0,"",COUNT(D15:T15))</f>
        <v/>
      </c>
      <c r="V15" s="40">
        <f>IF(COUNT(D15:T15)=0,"",SUM(D15:T15)/COUNT(D15:T15))</f>
        <v/>
      </c>
      <c r="W15" s="41">
        <f>IF(COUNT(D15:T15)=0,"",IF(B15="Yes",IF(MAX(D15:T15)&gt;40,"Under 18: over 40 hrs in a week",""),IF(AND(V15&gt;48,C15&lt;&gt;"Yes"),"Average over 48, no opt-out","")))</f>
        <v/>
      </c>
    </row>
    <row r="16" ht="16" customHeight="1">
      <c r="A16" s="36" t="n"/>
      <c r="B16" s="37" t="n"/>
      <c r="C16" s="37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39">
        <f>IF(COUNT(D16:T16)=0,"",COUNT(D16:T16))</f>
        <v/>
      </c>
      <c r="V16" s="40">
        <f>IF(COUNT(D16:T16)=0,"",SUM(D16:T16)/COUNT(D16:T16))</f>
        <v/>
      </c>
      <c r="W16" s="41">
        <f>IF(COUNT(D16:T16)=0,"",IF(B16="Yes",IF(MAX(D16:T16)&gt;40,"Under 18: over 40 hrs in a week",""),IF(AND(V16&gt;48,C16&lt;&gt;"Yes"),"Average over 48, no opt-out","")))</f>
        <v/>
      </c>
    </row>
    <row r="17" ht="16" customHeight="1">
      <c r="A17" s="36" t="n"/>
      <c r="B17" s="37" t="n"/>
      <c r="C17" s="37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39">
        <f>IF(COUNT(D17:T17)=0,"",COUNT(D17:T17))</f>
        <v/>
      </c>
      <c r="V17" s="40">
        <f>IF(COUNT(D17:T17)=0,"",SUM(D17:T17)/COUNT(D17:T17))</f>
        <v/>
      </c>
      <c r="W17" s="41">
        <f>IF(COUNT(D17:T17)=0,"",IF(B17="Yes",IF(MAX(D17:T17)&gt;40,"Under 18: over 40 hrs in a week",""),IF(AND(V17&gt;48,C17&lt;&gt;"Yes"),"Average over 48, no opt-out","")))</f>
        <v/>
      </c>
    </row>
    <row r="18" ht="16" customHeight="1">
      <c r="A18" s="36" t="n"/>
      <c r="B18" s="37" t="n"/>
      <c r="C18" s="37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39">
        <f>IF(COUNT(D18:T18)=0,"",COUNT(D18:T18))</f>
        <v/>
      </c>
      <c r="V18" s="40">
        <f>IF(COUNT(D18:T18)=0,"",SUM(D18:T18)/COUNT(D18:T18))</f>
        <v/>
      </c>
      <c r="W18" s="41">
        <f>IF(COUNT(D18:T18)=0,"",IF(B18="Yes",IF(MAX(D18:T18)&gt;40,"Under 18: over 40 hrs in a week",""),IF(AND(V18&gt;48,C18&lt;&gt;"Yes"),"Average over 48, no opt-out","")))</f>
        <v/>
      </c>
    </row>
    <row r="19" ht="16" customHeight="1">
      <c r="A19" s="36" t="n"/>
      <c r="B19" s="37" t="n"/>
      <c r="C19" s="37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39">
        <f>IF(COUNT(D19:T19)=0,"",COUNT(D19:T19))</f>
        <v/>
      </c>
      <c r="V19" s="40">
        <f>IF(COUNT(D19:T19)=0,"",SUM(D19:T19)/COUNT(D19:T19))</f>
        <v/>
      </c>
      <c r="W19" s="41">
        <f>IF(COUNT(D19:T19)=0,"",IF(B19="Yes",IF(MAX(D19:T19)&gt;40,"Under 18: over 40 hrs in a week",""),IF(AND(V19&gt;48,C19&lt;&gt;"Yes"),"Average over 48, no opt-out","")))</f>
        <v/>
      </c>
    </row>
    <row r="20" ht="16" customHeight="1">
      <c r="A20" s="36" t="n"/>
      <c r="B20" s="37" t="n"/>
      <c r="C20" s="37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39">
        <f>IF(COUNT(D20:T20)=0,"",COUNT(D20:T20))</f>
        <v/>
      </c>
      <c r="V20" s="40">
        <f>IF(COUNT(D20:T20)=0,"",SUM(D20:T20)/COUNT(D20:T20))</f>
        <v/>
      </c>
      <c r="W20" s="41">
        <f>IF(COUNT(D20:T20)=0,"",IF(B20="Yes",IF(MAX(D20:T20)&gt;40,"Under 18: over 40 hrs in a week",""),IF(AND(V20&gt;48,C20&lt;&gt;"Yes"),"Average over 48, no opt-out","")))</f>
        <v/>
      </c>
    </row>
    <row r="21" ht="16" customHeight="1">
      <c r="A21" s="36" t="n"/>
      <c r="B21" s="37" t="n"/>
      <c r="C21" s="37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39">
        <f>IF(COUNT(D21:T21)=0,"",COUNT(D21:T21))</f>
        <v/>
      </c>
      <c r="V21" s="40">
        <f>IF(COUNT(D21:T21)=0,"",SUM(D21:T21)/COUNT(D21:T21))</f>
        <v/>
      </c>
      <c r="W21" s="41">
        <f>IF(COUNT(D21:T21)=0,"",IF(B21="Yes",IF(MAX(D21:T21)&gt;40,"Under 18: over 40 hrs in a week",""),IF(AND(V21&gt;48,C21&lt;&gt;"Yes"),"Average over 48, no opt-out","")))</f>
        <v/>
      </c>
    </row>
    <row r="22" ht="16" customHeight="1">
      <c r="A22" s="36" t="n"/>
      <c r="B22" s="37" t="n"/>
      <c r="C22" s="37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39">
        <f>IF(COUNT(D22:T22)=0,"",COUNT(D22:T22))</f>
        <v/>
      </c>
      <c r="V22" s="40">
        <f>IF(COUNT(D22:T22)=0,"",SUM(D22:T22)/COUNT(D22:T22))</f>
        <v/>
      </c>
      <c r="W22" s="41">
        <f>IF(COUNT(D22:T22)=0,"",IF(B22="Yes",IF(MAX(D22:T22)&gt;40,"Under 18: over 40 hrs in a week",""),IF(AND(V22&gt;48,C22&lt;&gt;"Yes"),"Average over 48, no opt-out","")))</f>
        <v/>
      </c>
    </row>
    <row r="23" ht="16" customHeight="1">
      <c r="A23" s="36" t="n"/>
      <c r="B23" s="37" t="n"/>
      <c r="C23" s="37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39">
        <f>IF(COUNT(D23:T23)=0,"",COUNT(D23:T23))</f>
        <v/>
      </c>
      <c r="V23" s="40">
        <f>IF(COUNT(D23:T23)=0,"",SUM(D23:T23)/COUNT(D23:T23))</f>
        <v/>
      </c>
      <c r="W23" s="41">
        <f>IF(COUNT(D23:T23)=0,"",IF(B23="Yes",IF(MAX(D23:T23)&gt;40,"Under 18: over 40 hrs in a week",""),IF(AND(V23&gt;48,C23&lt;&gt;"Yes"),"Average over 48, no opt-out","")))</f>
        <v/>
      </c>
    </row>
    <row r="24" ht="16" customHeight="1">
      <c r="A24" s="36" t="n"/>
      <c r="B24" s="37" t="n"/>
      <c r="C24" s="37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39">
        <f>IF(COUNT(D24:T24)=0,"",COUNT(D24:T24))</f>
        <v/>
      </c>
      <c r="V24" s="40">
        <f>IF(COUNT(D24:T24)=0,"",SUM(D24:T24)/COUNT(D24:T24))</f>
        <v/>
      </c>
      <c r="W24" s="41">
        <f>IF(COUNT(D24:T24)=0,"",IF(B24="Yes",IF(MAX(D24:T24)&gt;40,"Under 18: over 40 hrs in a week",""),IF(AND(V24&gt;48,C24&lt;&gt;"Yes"),"Average over 48, no opt-out","")))</f>
        <v/>
      </c>
    </row>
    <row r="26">
      <c r="A26" s="34" t="inlineStr">
        <is>
          <t>Free template from shiftcomplete.com</t>
        </is>
      </c>
    </row>
  </sheetData>
  <mergeCells count="3">
    <mergeCell ref="A26:W26"/>
    <mergeCell ref="A2:W2"/>
    <mergeCell ref="A1:W1"/>
  </mergeCells>
  <dataValidations count="1">
    <dataValidation sqref="B5:C5 B6:C6 B7:C7 B8:C8 B9:C9 B10:C10 B11:C11 B12:C12 B13:C13 B14:C14 B15:C15 B16:C16 B17:C17 B18:C18 B19:C19 B20:C20 B21:C21 B22:C22 B23:C23 B24:C24" showDropDown="0" showInputMessage="0" showErrorMessage="0" allowBlank="1" type="list">
      <formula1>"Yes,No"</formula1>
    </dataValidation>
  </dataValidation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24" customHeight="1">
      <c r="A1" s="1" t="inlineStr">
        <is>
          <t>Before you publish: rota checks</t>
        </is>
      </c>
    </row>
    <row r="3" ht="18" customHeight="1">
      <c r="A3" s="42" t="inlineStr">
        <is>
          <t>Cover</t>
        </is>
      </c>
    </row>
    <row r="4" ht="18" customHeight="1">
      <c r="A4" s="43" t="inlineStr">
        <is>
          <t>☐</t>
        </is>
      </c>
      <c r="B4" s="44" t="inlineStr">
        <is>
          <t>Every session on the cover planner is met, area by area.</t>
        </is>
      </c>
    </row>
    <row r="5" ht="18" customHeight="1">
      <c r="A5" s="43" t="inlineStr">
        <is>
          <t>☐</t>
        </is>
      </c>
      <c r="B5" s="44" t="inlineStr">
        <is>
          <t>A manager or key holder is on every open and every close.</t>
        </is>
      </c>
    </row>
    <row r="6" ht="18" customHeight="1">
      <c r="A6" s="43" t="inlineStr">
        <is>
          <t>☐</t>
        </is>
      </c>
      <c r="B6" s="44" t="inlineStr">
        <is>
          <t>Nobody is on a day they said they cannot work, or on holiday.</t>
        </is>
      </c>
    </row>
    <row r="7" ht="18" customHeight="1">
      <c r="A7" s="43" t="inlineStr">
        <is>
          <t>☐</t>
        </is>
      </c>
      <c r="B7" s="44" t="inlineStr">
        <is>
          <t>Friday and Saturday closes are shared fairly, not always the same people.</t>
        </is>
      </c>
    </row>
    <row r="8" ht="18" customHeight="1">
      <c r="A8" s="42" t="inlineStr">
        <is>
          <t>Rest and hours (adults)</t>
        </is>
      </c>
    </row>
    <row r="9" ht="18" customHeight="1">
      <c r="A9" s="43" t="inlineStr">
        <is>
          <t>☐</t>
        </is>
      </c>
      <c r="B9" s="44" t="inlineStr">
        <is>
          <t>Anyone working more than 6 hours has a 20-minute uninterrupted break planned during the shift.</t>
        </is>
      </c>
    </row>
    <row r="10" ht="18" customHeight="1">
      <c r="A10" s="43" t="inlineStr">
        <is>
          <t>☐</t>
        </is>
      </c>
      <c r="B10" s="44" t="inlineStr">
        <is>
          <t>Everyone has 11 hours' rest between working days (a 01:00 finish means no start before 12:00).</t>
        </is>
      </c>
    </row>
    <row r="11" ht="18" customHeight="1">
      <c r="A11" s="43" t="inlineStr">
        <is>
          <t>☐</t>
        </is>
      </c>
      <c r="B11" s="44" t="inlineStr">
        <is>
          <t>Everyone has 24 hours off in each week, or 48 hours in each fortnight.</t>
        </is>
      </c>
    </row>
    <row r="12" ht="30" customHeight="1">
      <c r="A12" s="43" t="inlineStr">
        <is>
          <t>☐</t>
        </is>
      </c>
      <c r="B12" s="44" t="inlineStr">
        <is>
          <t>Nobody is heading over an average of 48 hours a week (usually over 17 weeks) unless they have opted out in writing.</t>
        </is>
      </c>
    </row>
    <row r="13" ht="18" customHeight="1">
      <c r="A13" s="42" t="inlineStr">
        <is>
          <t>Under-18s</t>
        </is>
      </c>
    </row>
    <row r="14" ht="18" customHeight="1">
      <c r="A14" s="43" t="inlineStr">
        <is>
          <t>☐</t>
        </is>
      </c>
      <c r="B14" s="44" t="inlineStr">
        <is>
          <t>No more than 8 hours a day or 40 hours a week.</t>
        </is>
      </c>
    </row>
    <row r="15" ht="30" customHeight="1">
      <c r="A15" s="43" t="inlineStr">
        <is>
          <t>☐</t>
        </is>
      </c>
      <c r="B15" s="44" t="inlineStr">
        <is>
          <t>A 30-minute break if they work more than 4.5 hours, 12 hours' rest between days and 48 hours off each week.</t>
        </is>
      </c>
    </row>
    <row r="16" ht="18" customHeight="1">
      <c r="A16" s="42" t="inlineStr">
        <is>
          <t>Money and sending</t>
        </is>
      </c>
    </row>
    <row r="17" ht="18" customHeight="1">
      <c r="A17" s="43" t="inlineStr">
        <is>
          <t>☐</t>
        </is>
      </c>
      <c r="B17" s="44" t="inlineStr">
        <is>
          <t>Hours and wage cost add up, and the week makes sense against expected sales.</t>
        </is>
      </c>
    </row>
    <row r="18" ht="18" customHeight="1">
      <c r="A18" s="43" t="inlineStr">
        <is>
          <t>☐</t>
        </is>
      </c>
      <c r="B18" s="44" t="inlineStr">
        <is>
          <t>Day notes added for events, deliveries and anything unusual.</t>
        </is>
      </c>
    </row>
    <row r="19" ht="18" customHeight="1">
      <c r="A19" s="43" t="inlineStr">
        <is>
          <t>☐</t>
        </is>
      </c>
      <c r="B19" s="44" t="inlineStr">
        <is>
          <t>Saved as a dated version (for example "Rota w/c 9 Nov FINAL") and sent to everyone at the same time.</t>
        </is>
      </c>
    </row>
    <row r="20" ht="18" customHeight="1">
      <c r="A20" s="43" t="inlineStr">
        <is>
          <t>☐</t>
        </is>
      </c>
      <c r="B20" s="44" t="inlineStr">
        <is>
          <t>Old rotas kept, not overwritten: they are your record of who worked when.</t>
        </is>
      </c>
    </row>
    <row r="22">
      <c r="A22" s="45" t="inlineStr">
        <is>
          <t>Where the rest and hours rules come from (checked 3 November 2026):</t>
        </is>
      </c>
    </row>
    <row r="23">
      <c r="A23" s="46" t="inlineStr">
        <is>
          <t>GOV.UK, Rest breaks at work: gov.uk/rest-breaks-work</t>
        </is>
      </c>
    </row>
    <row r="24">
      <c r="A24" s="46" t="inlineStr">
        <is>
          <t>GOV.UK, Rest breaks for young workers: gov.uk/rest-breaks-work/young-workers</t>
        </is>
      </c>
    </row>
    <row r="25">
      <c r="A25" s="46" t="inlineStr">
        <is>
          <t>GOV.UK, Maximum weekly working hours: gov.uk/maximum-weekly-working-hours</t>
        </is>
      </c>
    </row>
    <row r="27">
      <c r="A27" s="7" t="inlineStr">
        <is>
          <t>This checklist is a practical aid, not legal advice. Contracts, collective agreements and opt-outs can change what applies.</t>
        </is>
      </c>
    </row>
    <row r="28">
      <c r="A28" s="34" t="inlineStr">
        <is>
          <t>Free template from shiftcomplete.com</t>
        </is>
      </c>
    </row>
  </sheetData>
  <mergeCells count="11">
    <mergeCell ref="A24:B24"/>
    <mergeCell ref="A16:B16"/>
    <mergeCell ref="A25:B25"/>
    <mergeCell ref="A28:B28"/>
    <mergeCell ref="A13:B13"/>
    <mergeCell ref="A1:B1"/>
    <mergeCell ref="A23:B23"/>
    <mergeCell ref="A27:B27"/>
    <mergeCell ref="A8:B8"/>
    <mergeCell ref="A3:B3"/>
    <mergeCell ref="A22:B22"/>
  </mergeCells>
  <printOptions horizontalCentered="1"/>
  <pageMargins left="0.4" right="0.4" top="0.45" bottom="0.55" header="0.5" footer="0.25"/>
  <pageSetup orientation="portrait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47" t="inlineStr">
        <is>
          <t>Staff areas (edit me)</t>
        </is>
      </c>
      <c r="B1" s="48" t="inlineStr">
        <is>
          <t>Staff areas you can pick on the rota. Rename them or add your own (Bar, Kitchen, Floor, Café, Terrace, Events...); the drop-down on the rota updates. OFF and HOL shade the cell. You can also type any other word in an Area box.</t>
        </is>
      </c>
    </row>
    <row r="2">
      <c r="A2" s="4" t="inlineStr">
        <is>
          <t>Pass</t>
        </is>
      </c>
    </row>
    <row r="3">
      <c r="A3" s="4" t="inlineStr">
        <is>
          <t>Grill</t>
        </is>
      </c>
    </row>
    <row r="4">
      <c r="A4" s="4" t="inlineStr">
        <is>
          <t>Larder</t>
        </is>
      </c>
    </row>
    <row r="5">
      <c r="A5" s="4" t="inlineStr">
        <is>
          <t>Pastry</t>
        </is>
      </c>
    </row>
    <row r="6">
      <c r="A6" s="4" t="inlineStr">
        <is>
          <t>Prep</t>
        </is>
      </c>
    </row>
    <row r="7">
      <c r="A7" s="4" t="inlineStr">
        <is>
          <t>KP</t>
        </is>
      </c>
    </row>
    <row r="8">
      <c r="A8" s="4" t="inlineStr">
        <is>
          <t>Breakfast</t>
        </is>
      </c>
    </row>
    <row r="9">
      <c r="A9" s="4" t="inlineStr">
        <is>
          <t>Training</t>
        </is>
      </c>
    </row>
    <row r="10">
      <c r="A10" s="4" t="inlineStr">
        <is>
          <t>OFF</t>
        </is>
      </c>
    </row>
    <row r="11">
      <c r="A11" s="4" t="inlineStr">
        <is>
          <t>HOL</t>
        </is>
      </c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mergeCells count="1">
    <mergeCell ref="B1:B6"/>
  </mergeCells>
  <printOptions horizontalCentered="1"/>
  <pageMargins left="0.4" right="0.4" top="0.45" bottom="0.55" header="0.5" footer="0.25"/>
  <pageSetup orientation="portrait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ShiftComplete</dc:creator>
  <dc:title xmlns:dc="http://purl.org/dc/elements/1.1/">Weekly kitchen rota</dc:title>
  <dc:subject xmlns:dc="http://purl.org/dc/elements/1.1/">Free template from shiftcomplete.com</dc:subject>
  <dcterms:created xmlns:dcterms="http://purl.org/dc/terms/" xmlns:xsi="http://www.w3.org/2001/XMLSchema-instance" xsi:type="dcterms:W3CDTF">2026-11-03T13:27:57Z</dcterms:created>
  <dcterms:modified xmlns:dcterms="http://purl.org/dc/terms/" xmlns:xsi="http://www.w3.org/2001/XMLSchema-instance" xsi:type="dcterms:W3CDTF">2026-11-03T13:27:57Z</dcterms:modified>
</cp:coreProperties>
</file>